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8748" firstSheet="1" activeTab="7"/>
  </bookViews>
  <sheets>
    <sheet name="Composition 44" sheetId="1" r:id="rId1"/>
    <sheet name="Composition 49" sheetId="2" r:id="rId2"/>
    <sheet name="Composition 53-72" sheetId="3" r:id="rId3"/>
    <sheet name="Composition 85" sheetId="4" r:id="rId4"/>
    <sheet name="1er tour" sheetId="5" r:id="rId5"/>
    <sheet name="2ème tour" sheetId="6" r:id="rId6"/>
    <sheet name="3ème tour" sheetId="7" r:id="rId7"/>
    <sheet name="Tableau Résultats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CLA">'[1]SCORES'!$BL$10:$BV$58</definedName>
    <definedName name="CLASS">'[1]SCORES'!$BU$10:$CG$58</definedName>
    <definedName name="demi_finales" localSheetId="7">'[2]SCORES'!$BL$10:$BV$58</definedName>
    <definedName name="demi_finales">'[3]SCORES'!$BL$10:$BV$58</definedName>
    <definedName name="FINALES" localSheetId="7">'[2]SCORES'!$BU$10:$CG$58</definedName>
    <definedName name="FINALES">'[3]SCORES'!$BU$10:$CG$58</definedName>
    <definedName name="NEO">'[4]TOUR5'!$L$11:$Z$58</definedName>
    <definedName name="p" localSheetId="7">#REF!</definedName>
    <definedName name="p">#REF!</definedName>
    <definedName name="score_1" localSheetId="7">'[2]SCORES'!$J$10:$Q$58</definedName>
    <definedName name="score_1">'[3]SCORES'!$J$10:$Q$58</definedName>
    <definedName name="score_2" localSheetId="7">'[2]SCORES'!$S$10:$AA$58</definedName>
    <definedName name="score_2">'[3]SCORES'!$S$10:$AA$58</definedName>
    <definedName name="score_3" localSheetId="7">'[2]SCORES'!$AB$10:$AJ$58</definedName>
    <definedName name="score_3">'[3]SCORES'!$AB$10:$AJ$58</definedName>
    <definedName name="score_4" localSheetId="7">'[2]SCORES'!$AK$10:$AS$58</definedName>
    <definedName name="score_4">'[3]SCORES'!$AK$10:$AS$58</definedName>
    <definedName name="score_5" localSheetId="7">'[2]SCORES'!$AT$10:$BB$58</definedName>
    <definedName name="score_5">'[3]SCORES'!$AT$10:$BB$58</definedName>
    <definedName name="score_6" localSheetId="7">'[2]SCORES'!$BC$10:$BK$58</definedName>
    <definedName name="score_6">'[3]SCORES'!$BC$10:$BK$58</definedName>
    <definedName name="score_demi_finales" localSheetId="7">'[2]SCORES'!$BL$10:$BT$58</definedName>
    <definedName name="score_demi_finales">'[3]SCORES'!$BL$10:$BT$58</definedName>
    <definedName name="score_finales" localSheetId="7">'[2]SCORES'!$BU$10:$CE$58</definedName>
    <definedName name="score_finales">'[3]SCORES'!$BU$10:$CE$58</definedName>
    <definedName name="solver_adj" localSheetId="7" hidden="1">'Tableau Résultats'!#REF!,'Tableau Résultats'!#REF!,'Tableau Résultats'!#REF!</definedName>
    <definedName name="solver_lin" localSheetId="7" hidden="1">0</definedName>
    <definedName name="solver_num" localSheetId="7" hidden="1">0</definedName>
    <definedName name="solver_opt" localSheetId="7" hidden="1">'Tableau Résultats'!#REF!</definedName>
    <definedName name="solver_tmp" localSheetId="7" hidden="1">'Tableau Résultats'!#REF!,'Tableau Résultats'!#REF!,'Tableau Résultats'!#REF!</definedName>
    <definedName name="solver_typ" localSheetId="7" hidden="1">1</definedName>
    <definedName name="solver_val" localSheetId="7" hidden="1">0</definedName>
    <definedName name="TABLEAU">'[4]TOUR 3 - Barrages'!$L$11:$Z$58</definedName>
    <definedName name="tour_1" localSheetId="7">'[2]SCORES'!$J$10:$T$58</definedName>
    <definedName name="tour_1">'[3]SCORES'!$J$10:$T$58</definedName>
    <definedName name="tour_2" localSheetId="7">'[2]SCORES'!$S$10:$AC$58</definedName>
    <definedName name="tour_2">'[3]SCORES'!$S$10:$AC$58</definedName>
    <definedName name="tour_3" localSheetId="7">'[2]SCORES'!$AB$10:$AL$58</definedName>
    <definedName name="tour_3">'[3]SCORES'!$AB$10:$AL$58</definedName>
    <definedName name="tour_4" localSheetId="7">'[2]SCORES'!$AK$10:$AU$58</definedName>
    <definedName name="tour_4">'[3]SCORES'!$AK$10:$AU$58</definedName>
    <definedName name="tour_5" localSheetId="7">'[2]SCORES'!$AT$10:$BD$58</definedName>
    <definedName name="tour_5">'[3]SCORES'!$AT$10:$BD$58</definedName>
    <definedName name="tour_6" localSheetId="7">'[2]SCORES'!$BC$10:$BM$58</definedName>
    <definedName name="tour_6">'[3]SCORES'!$BC$10:$BM$58</definedName>
    <definedName name="TOUR1" localSheetId="7">'Tableau Résultats'!#REF!</definedName>
    <definedName name="TOUR1">#REF!</definedName>
    <definedName name="TOUR2" localSheetId="7">#REF!</definedName>
    <definedName name="TOUR2">#REF!</definedName>
    <definedName name="TOUR3" localSheetId="7">#REF!</definedName>
    <definedName name="TOUR3">#REF!</definedName>
    <definedName name="TOUR4" localSheetId="7">#REF!</definedName>
    <definedName name="TOUR4">#REF!</definedName>
    <definedName name="TOUR5" localSheetId="7">#REF!</definedName>
    <definedName name="TOUR5">#REF!</definedName>
    <definedName name="TOUR6" localSheetId="7">#REF!</definedName>
    <definedName name="TOUR6">#REF!</definedName>
    <definedName name="XDEMIFINALE" localSheetId="7">#REF!</definedName>
    <definedName name="XDEMIFINALE">#REF!</definedName>
    <definedName name="XFINALE">'[9]TOUR 7'!$L$11:$Z$58</definedName>
    <definedName name="YFINALE" localSheetId="7">#REF!</definedName>
    <definedName name="YFINALE">#REF!</definedName>
    <definedName name="_xlnm.Print_Area" localSheetId="4">'1er tour'!$A$1:$V$30</definedName>
    <definedName name="_xlnm.Print_Area" localSheetId="5">'2ème tour'!$A$1:$V$29</definedName>
    <definedName name="_xlnm.Print_Area" localSheetId="6">'3ème tour'!$A$1:$V$29</definedName>
    <definedName name="_xlnm.Print_Area" localSheetId="0">'Composition 44'!$A$1:$I$24</definedName>
    <definedName name="_xlnm.Print_Area" localSheetId="1">'Composition 49'!$A$1:$I$20</definedName>
    <definedName name="_xlnm.Print_Area" localSheetId="2">'Composition 53-72'!$A$1:$I$17</definedName>
    <definedName name="_xlnm.Print_Area" localSheetId="3">'Composition 85'!$A$1:$I$18</definedName>
  </definedNames>
  <calcPr fullCalcOnLoad="1"/>
</workbook>
</file>

<file path=xl/sharedStrings.xml><?xml version="1.0" encoding="utf-8"?>
<sst xmlns="http://schemas.openxmlformats.org/spreadsheetml/2006/main" count="434" uniqueCount="154">
  <si>
    <t>Equipiers</t>
  </si>
  <si>
    <t>Index</t>
  </si>
  <si>
    <t>Match 1</t>
  </si>
  <si>
    <t>Match 2</t>
  </si>
  <si>
    <t>Points</t>
  </si>
  <si>
    <t>Trous Gagnés</t>
  </si>
  <si>
    <t>TR 2</t>
  </si>
  <si>
    <t>TR 5</t>
  </si>
  <si>
    <t>TR 6</t>
  </si>
  <si>
    <t>SHOT-GUN</t>
  </si>
  <si>
    <t>RESULTATS</t>
  </si>
  <si>
    <t>TOTAL</t>
  </si>
  <si>
    <t>T1</t>
  </si>
  <si>
    <t>T2</t>
  </si>
  <si>
    <t>T3</t>
  </si>
  <si>
    <t>Pour</t>
  </si>
  <si>
    <t>Contre</t>
  </si>
  <si>
    <t>Diff</t>
  </si>
  <si>
    <t>CD 44</t>
  </si>
  <si>
    <t>CD 49</t>
  </si>
  <si>
    <t>CD 85</t>
  </si>
  <si>
    <t>TR 1</t>
  </si>
  <si>
    <t>10h00</t>
  </si>
  <si>
    <t>2ème Tour</t>
  </si>
  <si>
    <t>3ème Tour</t>
  </si>
  <si>
    <t>Composition de l'équipe de : Loire Atlantique</t>
  </si>
  <si>
    <t>Composition de l'équipe de : Vendée</t>
  </si>
  <si>
    <t>Egalité = 1 point</t>
  </si>
  <si>
    <t>Perdu = 0 point</t>
  </si>
  <si>
    <t xml:space="preserve">Déjeuner </t>
  </si>
  <si>
    <t>LAVAL</t>
  </si>
  <si>
    <t>DOMANGERE</t>
  </si>
  <si>
    <t>Composition de l'équipe de : Maine et Loire</t>
  </si>
  <si>
    <t>Pro</t>
  </si>
  <si>
    <t>1er Tour</t>
  </si>
  <si>
    <t>CHOLET</t>
  </si>
  <si>
    <t>Greensome gagné = 2 points</t>
  </si>
  <si>
    <t>Conseil</t>
  </si>
  <si>
    <t>Composition de l'équipe de : Sarthe - Mayenne</t>
  </si>
  <si>
    <r>
      <t xml:space="preserve">INTER COMITES U11
</t>
    </r>
    <r>
      <rPr>
        <b/>
        <sz val="12"/>
        <rFont val="Arial"/>
        <family val="2"/>
      </rPr>
      <t xml:space="preserve">
Loire Atlantique - Maine et Loire  - Sarthe/Mayenne - Vendée</t>
    </r>
  </si>
  <si>
    <r>
      <t xml:space="preserve">INTER COMITES U11
</t>
    </r>
    <r>
      <rPr>
        <b/>
        <sz val="12"/>
        <rFont val="Arial"/>
        <family val="2"/>
      </rPr>
      <t xml:space="preserve">
Loire Atlantique - Maine et Loire - Sarthe/Mayenne - Vendée</t>
    </r>
  </si>
  <si>
    <t>CD 72-53</t>
  </si>
  <si>
    <t>Equipier</t>
  </si>
  <si>
    <t>Prénom</t>
  </si>
  <si>
    <t>NOM</t>
  </si>
  <si>
    <t>Année</t>
  </si>
  <si>
    <t>Club</t>
  </si>
  <si>
    <t>Jeu</t>
  </si>
  <si>
    <t>ANGERS</t>
  </si>
  <si>
    <t>BACK</t>
  </si>
  <si>
    <t>Albin</t>
  </si>
  <si>
    <t>MONTS</t>
  </si>
  <si>
    <t>MICHARDIERE</t>
  </si>
  <si>
    <t>Hugo</t>
  </si>
  <si>
    <t>ST GILLES</t>
  </si>
  <si>
    <t>OLONNES</t>
  </si>
  <si>
    <t>HAMANN</t>
  </si>
  <si>
    <t>Etienne</t>
  </si>
  <si>
    <t>MANS</t>
  </si>
  <si>
    <t>PARISOT</t>
  </si>
  <si>
    <t>Loïs</t>
  </si>
  <si>
    <t>DELARUE</t>
  </si>
  <si>
    <t>Léna</t>
  </si>
  <si>
    <t>VILLAIN</t>
  </si>
  <si>
    <t>Charlize</t>
  </si>
  <si>
    <t>MILA</t>
  </si>
  <si>
    <t>Florian</t>
  </si>
  <si>
    <t>ILE D'OR</t>
  </si>
  <si>
    <t>ST SEBASTIEN</t>
  </si>
  <si>
    <t>BOULIER</t>
  </si>
  <si>
    <t>Chiara</t>
  </si>
  <si>
    <t>ERDRE</t>
  </si>
  <si>
    <t>HAROCHE</t>
  </si>
  <si>
    <t>Charlotte</t>
  </si>
  <si>
    <t>VIGNEUX</t>
  </si>
  <si>
    <t>GINGUENE</t>
  </si>
  <si>
    <t>Valentin</t>
  </si>
  <si>
    <t>Temps de jeu 1h15</t>
  </si>
  <si>
    <t>11h30</t>
  </si>
  <si>
    <t>Palmares à 15h45</t>
  </si>
  <si>
    <t>BLOT</t>
  </si>
  <si>
    <t>Mathieu</t>
  </si>
  <si>
    <t>MOURLON</t>
  </si>
  <si>
    <t>Eloïse</t>
  </si>
  <si>
    <t>DEROCHE</t>
  </si>
  <si>
    <t>Honorine</t>
  </si>
  <si>
    <t>TR 9</t>
  </si>
  <si>
    <t>TR 4</t>
  </si>
  <si>
    <t>Yannick SAILLOUR</t>
  </si>
  <si>
    <t>1ère année</t>
  </si>
  <si>
    <t>Xavier AUBIN</t>
  </si>
  <si>
    <t>Cécile MAYRAS</t>
  </si>
  <si>
    <t>Bertrand GUYOT</t>
  </si>
  <si>
    <t>06 64 21 38 05</t>
  </si>
  <si>
    <t>ST SYLVAIN</t>
  </si>
  <si>
    <t>ANJOU</t>
  </si>
  <si>
    <t>06 08 43 88 42</t>
  </si>
  <si>
    <t>Départage : total des points, puis total des trous gagnés, puis différentiel</t>
  </si>
  <si>
    <t>LEROY</t>
  </si>
  <si>
    <t>Victor</t>
  </si>
  <si>
    <t>TOSATTO</t>
  </si>
  <si>
    <t>Gabin</t>
  </si>
  <si>
    <t>DUVAL</t>
  </si>
  <si>
    <t>Louis</t>
  </si>
  <si>
    <t>GUILLEMOT BELLEC</t>
  </si>
  <si>
    <t>Adam</t>
  </si>
  <si>
    <t>MARCHAND</t>
  </si>
  <si>
    <t>Enoa</t>
  </si>
  <si>
    <t>CARQUEFOU</t>
  </si>
  <si>
    <t>GUERANDE</t>
  </si>
  <si>
    <t>Golf de l'Ile d'Or - Dimanche 02 Octobre 2021</t>
  </si>
  <si>
    <t>DUMAS</t>
  </si>
  <si>
    <t>Louisa</t>
  </si>
  <si>
    <t>Juliette</t>
  </si>
  <si>
    <t>CHENU</t>
  </si>
  <si>
    <t>Gabriel</t>
  </si>
  <si>
    <t>MAILLET</t>
  </si>
  <si>
    <t>Eloan</t>
  </si>
  <si>
    <t>ROBBE</t>
  </si>
  <si>
    <t>Constantin</t>
  </si>
  <si>
    <t>PELTIER</t>
  </si>
  <si>
    <t>Edouard</t>
  </si>
  <si>
    <t>Agathe</t>
  </si>
  <si>
    <t>LEON</t>
  </si>
  <si>
    <t>Paul</t>
  </si>
  <si>
    <t>GREMY</t>
  </si>
  <si>
    <t>Léa</t>
  </si>
  <si>
    <t>GRUEL</t>
  </si>
  <si>
    <t>Tristan</t>
  </si>
  <si>
    <t>BENICHOU</t>
  </si>
  <si>
    <t>Lancelot</t>
  </si>
  <si>
    <t xml:space="preserve">SABLE </t>
  </si>
  <si>
    <t>Philippe GUENVER</t>
  </si>
  <si>
    <t>LE SOLLIEC</t>
  </si>
  <si>
    <t>Maël</t>
  </si>
  <si>
    <t>Lévi</t>
  </si>
  <si>
    <t>Guillaume LE SOLLIEC</t>
  </si>
  <si>
    <t>LOIRE ATLANTIQUE (19,9)</t>
  </si>
  <si>
    <t>VENDEE (33,5)</t>
  </si>
  <si>
    <t>MAINE ET LOIRE (23,2)</t>
  </si>
  <si>
    <t>SARTHE-MAYENNE (28,9)</t>
  </si>
  <si>
    <t>COMPACT DU GOLF DE L'ILE D'OR - Dimanche 02 Octobre 2022</t>
  </si>
  <si>
    <t>Loïc LORILLOT</t>
  </si>
  <si>
    <t>06 13 23 37 70</t>
  </si>
  <si>
    <t xml:space="preserve">Résultat :   Vainqueur </t>
  </si>
  <si>
    <t>12h45 - 13h45</t>
  </si>
  <si>
    <t>Départs 14h</t>
  </si>
  <si>
    <t>14h</t>
  </si>
  <si>
    <t>Yvan CHENU</t>
  </si>
  <si>
    <t>06 31 73 17 71</t>
  </si>
  <si>
    <t>X</t>
  </si>
  <si>
    <t>Isabelle MARTY</t>
  </si>
  <si>
    <t>XX</t>
  </si>
  <si>
    <t>XXX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</si>
</sst>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h:mm"/>
    <numFmt numFmtId="167" formatCode="0.0"/>
    <numFmt numFmtId="168" formatCode="hh&quot; H &quot;mm&quot;  et &quot;"/>
    <numFmt numFmtId="169" formatCode="#,##0\ _€"/>
  </numFmts>
  <fonts count="5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u val="single"/>
      <sz val="12"/>
      <color indexed="10"/>
      <name val="Arial"/>
      <family val="2"/>
    </font>
    <font>
      <sz val="28"/>
      <name val="Arial"/>
      <family val="2"/>
    </font>
    <font>
      <sz val="20"/>
      <name val="Arial"/>
      <family val="2"/>
    </font>
    <font>
      <b/>
      <sz val="20"/>
      <name val="Times New Roman"/>
      <family val="1"/>
    </font>
    <font>
      <sz val="12"/>
      <name val="Arial"/>
      <family val="2"/>
    </font>
    <font>
      <i/>
      <sz val="8"/>
      <name val="Arial"/>
      <family val="2"/>
    </font>
    <font>
      <b/>
      <u val="single"/>
      <sz val="8"/>
      <color indexed="10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DE9D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209">
    <xf numFmtId="0" fontId="0" fillId="0" borderId="0" xfId="0" applyAlignment="1">
      <alignment/>
    </xf>
    <xf numFmtId="0" fontId="0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167" fontId="2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Alignment="1">
      <alignment vertical="center"/>
    </xf>
    <xf numFmtId="0" fontId="0" fillId="0" borderId="0" xfId="51" applyFont="1">
      <alignment/>
      <protection/>
    </xf>
    <xf numFmtId="0" fontId="0" fillId="0" borderId="0" xfId="51">
      <alignment/>
      <protection/>
    </xf>
    <xf numFmtId="0" fontId="0" fillId="0" borderId="0" xfId="52">
      <alignment/>
      <protection/>
    </xf>
    <xf numFmtId="0" fontId="0" fillId="0" borderId="0" xfId="52" applyBorder="1">
      <alignment/>
      <protection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 applyProtection="1">
      <alignment vertical="center"/>
      <protection/>
    </xf>
    <xf numFmtId="0" fontId="0" fillId="0" borderId="0" xfId="0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167" fontId="11" fillId="0" borderId="11" xfId="51" applyNumberFormat="1" applyFont="1" applyBorder="1" applyAlignment="1">
      <alignment horizontal="center" vertical="center"/>
      <protection/>
    </xf>
    <xf numFmtId="167" fontId="11" fillId="0" borderId="11" xfId="51" applyNumberFormat="1" applyFont="1" applyFill="1" applyBorder="1" applyAlignment="1">
      <alignment horizontal="center" vertical="center"/>
      <protection/>
    </xf>
    <xf numFmtId="0" fontId="0" fillId="0" borderId="0" xfId="50">
      <alignment/>
      <protection/>
    </xf>
    <xf numFmtId="0" fontId="0" fillId="0" borderId="0" xfId="50" applyFont="1">
      <alignment/>
      <protection/>
    </xf>
    <xf numFmtId="0" fontId="14" fillId="0" borderId="0" xfId="50" applyFont="1" applyAlignment="1">
      <alignment horizontal="center" vertical="center"/>
      <protection/>
    </xf>
    <xf numFmtId="0" fontId="14" fillId="0" borderId="12" xfId="50" applyFont="1" applyBorder="1" applyAlignment="1">
      <alignment horizontal="center" vertical="center"/>
      <protection/>
    </xf>
    <xf numFmtId="0" fontId="8" fillId="0" borderId="12" xfId="50" applyFont="1" applyBorder="1" applyAlignment="1">
      <alignment horizontal="center" vertical="center"/>
      <protection/>
    </xf>
    <xf numFmtId="0" fontId="8" fillId="0" borderId="0" xfId="50" applyFont="1">
      <alignment/>
      <protection/>
    </xf>
    <xf numFmtId="0" fontId="15" fillId="0" borderId="11" xfId="50" applyFont="1" applyBorder="1" applyAlignment="1">
      <alignment horizontal="center" vertical="center"/>
      <protection/>
    </xf>
    <xf numFmtId="0" fontId="9" fillId="33" borderId="13" xfId="50" applyFont="1" applyFill="1" applyBorder="1" applyAlignment="1">
      <alignment horizontal="center" vertical="center" wrapText="1"/>
      <protection/>
    </xf>
    <xf numFmtId="1" fontId="16" fillId="0" borderId="10" xfId="50" applyNumberFormat="1" applyFont="1" applyBorder="1" applyAlignment="1">
      <alignment horizontal="center" vertical="center"/>
      <protection/>
    </xf>
    <xf numFmtId="1" fontId="17" fillId="0" borderId="14" xfId="50" applyNumberFormat="1" applyFont="1" applyFill="1" applyBorder="1" applyAlignment="1">
      <alignment horizontal="center" vertical="center"/>
      <protection/>
    </xf>
    <xf numFmtId="1" fontId="17" fillId="0" borderId="11" xfId="50" applyNumberFormat="1" applyFont="1" applyFill="1" applyBorder="1" applyAlignment="1">
      <alignment horizontal="center" vertical="center"/>
      <protection/>
    </xf>
    <xf numFmtId="1" fontId="15" fillId="0" borderId="11" xfId="50" applyNumberFormat="1" applyFont="1" applyFill="1" applyBorder="1" applyAlignment="1">
      <alignment horizontal="center" vertical="center"/>
      <protection/>
    </xf>
    <xf numFmtId="1" fontId="17" fillId="0" borderId="11" xfId="5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0" fontId="18" fillId="0" borderId="15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167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1" fontId="1" fillId="0" borderId="10" xfId="0" applyNumberFormat="1" applyFont="1" applyBorder="1" applyAlignment="1" applyProtection="1">
      <alignment horizontal="center" vertical="center"/>
      <protection/>
    </xf>
    <xf numFmtId="169" fontId="2" fillId="0" borderId="11" xfId="0" applyNumberFormat="1" applyFont="1" applyFill="1" applyBorder="1" applyAlignment="1" applyProtection="1">
      <alignment horizontal="center" vertical="center"/>
      <protection locked="0"/>
    </xf>
    <xf numFmtId="169" fontId="0" fillId="0" borderId="0" xfId="0" applyNumberFormat="1" applyFont="1" applyFill="1" applyBorder="1" applyAlignment="1" applyProtection="1">
      <alignment horizontal="center" vertical="center"/>
      <protection/>
    </xf>
    <xf numFmtId="169" fontId="2" fillId="0" borderId="0" xfId="0" applyNumberFormat="1" applyFont="1" applyFill="1" applyBorder="1" applyAlignment="1" applyProtection="1">
      <alignment horizontal="center" vertical="center"/>
      <protection locked="0"/>
    </xf>
    <xf numFmtId="169" fontId="0" fillId="0" borderId="0" xfId="0" applyNumberFormat="1" applyFill="1" applyAlignment="1">
      <alignment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horizontal="center" vertical="center"/>
      <protection/>
    </xf>
    <xf numFmtId="1" fontId="0" fillId="0" borderId="0" xfId="0" applyNumberFormat="1" applyFill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51" applyFont="1" applyFill="1" applyBorder="1" applyAlignment="1">
      <alignment horizontal="left" vertical="center"/>
      <protection/>
    </xf>
    <xf numFmtId="0" fontId="10" fillId="0" borderId="18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2" xfId="51" applyFont="1" applyFill="1" applyBorder="1" applyAlignment="1">
      <alignment horizontal="left" vertical="center"/>
      <protection/>
    </xf>
    <xf numFmtId="0" fontId="0" fillId="0" borderId="22" xfId="0" applyFill="1" applyBorder="1" applyAlignment="1">
      <alignment horizontal="left" vertical="center"/>
    </xf>
    <xf numFmtId="0" fontId="0" fillId="0" borderId="22" xfId="51" applyFont="1" applyBorder="1" applyAlignment="1">
      <alignment horizontal="left" vertical="center"/>
      <protection/>
    </xf>
    <xf numFmtId="0" fontId="0" fillId="0" borderId="11" xfId="51" applyFont="1" applyFill="1" applyBorder="1" applyAlignment="1">
      <alignment horizontal="left" vertical="center"/>
      <protection/>
    </xf>
    <xf numFmtId="8" fontId="0" fillId="0" borderId="11" xfId="0" applyNumberFormat="1" applyFont="1" applyFill="1" applyBorder="1" applyAlignment="1">
      <alignment horizontal="left" vertical="center"/>
    </xf>
    <xf numFmtId="0" fontId="0" fillId="0" borderId="11" xfId="51" applyFont="1" applyBorder="1" applyAlignment="1">
      <alignment horizontal="left" vertical="center"/>
      <protection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51" applyFill="1" applyBorder="1" applyAlignment="1">
      <alignment horizontal="left" vertical="center"/>
      <protection/>
    </xf>
    <xf numFmtId="0" fontId="0" fillId="35" borderId="11" xfId="0" applyFill="1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13" borderId="11" xfId="51" applyFont="1" applyFill="1" applyBorder="1" applyAlignment="1">
      <alignment horizontal="left" vertical="center"/>
      <protection/>
    </xf>
    <xf numFmtId="0" fontId="0" fillId="13" borderId="11" xfId="0" applyFill="1" applyBorder="1" applyAlignment="1">
      <alignment horizontal="left" vertical="center"/>
    </xf>
    <xf numFmtId="167" fontId="11" fillId="0" borderId="12" xfId="51" applyNumberFormat="1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0" fillId="35" borderId="11" xfId="51" applyFont="1" applyFill="1" applyBorder="1" applyAlignment="1">
      <alignment horizontal="left" vertical="center"/>
      <protection/>
    </xf>
    <xf numFmtId="0" fontId="0" fillId="35" borderId="11" xfId="0" applyFill="1" applyBorder="1" applyAlignment="1">
      <alignment horizontal="left" vertical="center"/>
    </xf>
    <xf numFmtId="167" fontId="0" fillId="0" borderId="0" xfId="0" applyNumberFormat="1" applyBorder="1" applyAlignment="1">
      <alignment/>
    </xf>
    <xf numFmtId="0" fontId="10" fillId="0" borderId="18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/>
    </xf>
    <xf numFmtId="0" fontId="0" fillId="34" borderId="0" xfId="0" applyFont="1" applyFill="1" applyAlignment="1">
      <alignment horizontal="left" vertical="center"/>
    </xf>
    <xf numFmtId="0" fontId="0" fillId="34" borderId="22" xfId="51" applyFill="1" applyBorder="1" applyAlignment="1">
      <alignment horizontal="left" vertical="center"/>
      <protection/>
    </xf>
    <xf numFmtId="0" fontId="0" fillId="34" borderId="11" xfId="51" applyFill="1" applyBorder="1" applyAlignment="1">
      <alignment horizontal="left" vertical="center"/>
      <protection/>
    </xf>
    <xf numFmtId="0" fontId="0" fillId="0" borderId="22" xfId="51" applyFill="1" applyBorder="1" applyAlignment="1">
      <alignment horizontal="left" vertical="center"/>
      <protection/>
    </xf>
    <xf numFmtId="0" fontId="0" fillId="0" borderId="22" xfId="0" applyFont="1" applyBorder="1" applyAlignment="1">
      <alignment horizontal="left" vertical="center"/>
    </xf>
    <xf numFmtId="0" fontId="0" fillId="0" borderId="0" xfId="0" applyAlignment="1">
      <alignment/>
    </xf>
    <xf numFmtId="49" fontId="10" fillId="0" borderId="18" xfId="0" applyNumberFormat="1" applyFont="1" applyBorder="1" applyAlignment="1">
      <alignment vertical="center"/>
    </xf>
    <xf numFmtId="0" fontId="0" fillId="34" borderId="11" xfId="51" applyFont="1" applyFill="1" applyBorder="1" applyAlignment="1">
      <alignment horizontal="left" vertical="center"/>
      <protection/>
    </xf>
    <xf numFmtId="0" fontId="0" fillId="34" borderId="11" xfId="0" applyFill="1" applyBorder="1" applyAlignment="1">
      <alignment horizontal="left" vertical="center"/>
    </xf>
    <xf numFmtId="0" fontId="0" fillId="35" borderId="11" xfId="0" applyFont="1" applyFill="1" applyBorder="1" applyAlignment="1">
      <alignment horizontal="left" vertical="center"/>
    </xf>
    <xf numFmtId="167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7" fontId="11" fillId="0" borderId="12" xfId="51" applyNumberFormat="1" applyFont="1" applyFill="1" applyBorder="1" applyAlignment="1">
      <alignment horizontal="center" vertical="center"/>
      <protection/>
    </xf>
    <xf numFmtId="169" fontId="0" fillId="0" borderId="0" xfId="0" applyNumberFormat="1" applyFont="1" applyFill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36" borderId="11" xfId="0" applyFill="1" applyBorder="1" applyAlignment="1">
      <alignment horizontal="left" vertical="center"/>
    </xf>
    <xf numFmtId="0" fontId="0" fillId="36" borderId="11" xfId="51" applyFont="1" applyFill="1" applyBorder="1" applyAlignment="1">
      <alignment horizontal="left" vertical="center"/>
      <protection/>
    </xf>
    <xf numFmtId="0" fontId="0" fillId="0" borderId="0" xfId="50" applyAlignment="1">
      <alignment horizontal="left"/>
      <protection/>
    </xf>
    <xf numFmtId="0" fontId="5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10" fillId="0" borderId="18" xfId="0" applyFont="1" applyBorder="1" applyAlignment="1">
      <alignment vertical="center"/>
    </xf>
    <xf numFmtId="49" fontId="10" fillId="0" borderId="18" xfId="0" applyNumberFormat="1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67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15" xfId="52" applyFont="1" applyFill="1" applyBorder="1" applyAlignment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36" borderId="15" xfId="51" applyFont="1" applyFill="1" applyBorder="1" applyAlignment="1">
      <alignment horizontal="center" vertical="center"/>
      <protection/>
    </xf>
    <xf numFmtId="0" fontId="0" fillId="36" borderId="14" xfId="0" applyFont="1" applyFill="1" applyBorder="1" applyAlignment="1">
      <alignment horizontal="center" vertical="center"/>
    </xf>
    <xf numFmtId="0" fontId="0" fillId="0" borderId="15" xfId="53" applyFont="1" applyFill="1" applyBorder="1" applyAlignment="1">
      <alignment horizontal="center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0" fillId="0" borderId="23" xfId="0" applyBorder="1" applyAlignment="1">
      <alignment horizontal="left" vertical="center"/>
    </xf>
    <xf numFmtId="0" fontId="2" fillId="0" borderId="23" xfId="0" applyFont="1" applyBorder="1" applyAlignment="1" applyProtection="1">
      <alignment horizontal="left" vertical="center"/>
      <protection/>
    </xf>
    <xf numFmtId="0" fontId="0" fillId="0" borderId="33" xfId="0" applyBorder="1" applyAlignment="1">
      <alignment horizontal="left" vertical="center"/>
    </xf>
    <xf numFmtId="0" fontId="0" fillId="0" borderId="15" xfId="51" applyFont="1" applyFill="1" applyBorder="1" applyAlignment="1">
      <alignment horizontal="center" vertical="center"/>
      <protection/>
    </xf>
    <xf numFmtId="0" fontId="0" fillId="36" borderId="15" xfId="52" applyFont="1" applyFill="1" applyBorder="1" applyAlignment="1">
      <alignment horizontal="center" vertical="center"/>
      <protection/>
    </xf>
    <xf numFmtId="0" fontId="0" fillId="36" borderId="14" xfId="0" applyFill="1" applyBorder="1" applyAlignment="1">
      <alignment horizontal="center" vertical="center"/>
    </xf>
    <xf numFmtId="0" fontId="0" fillId="36" borderId="14" xfId="5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36" borderId="15" xfId="53" applyFont="1" applyFill="1" applyBorder="1" applyAlignment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0" fillId="0" borderId="14" xfId="5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167" fontId="0" fillId="0" borderId="15" xfId="52" applyNumberFormat="1" applyFont="1" applyFill="1" applyBorder="1" applyAlignment="1">
      <alignment horizontal="center" vertical="center"/>
      <protection/>
    </xf>
    <xf numFmtId="0" fontId="13" fillId="0" borderId="34" xfId="50" applyFont="1" applyBorder="1" applyAlignment="1">
      <alignment horizontal="center" vertical="center"/>
      <protection/>
    </xf>
    <xf numFmtId="0" fontId="13" fillId="0" borderId="16" xfId="50" applyFont="1" applyBorder="1" applyAlignment="1">
      <alignment horizontal="center" vertical="center"/>
      <protection/>
    </xf>
    <xf numFmtId="0" fontId="13" fillId="0" borderId="35" xfId="50" applyFont="1" applyBorder="1" applyAlignment="1">
      <alignment horizontal="center" vertical="center"/>
      <protection/>
    </xf>
    <xf numFmtId="0" fontId="13" fillId="0" borderId="36" xfId="50" applyFont="1" applyBorder="1" applyAlignment="1">
      <alignment horizontal="center" vertical="center"/>
      <protection/>
    </xf>
    <xf numFmtId="0" fontId="13" fillId="0" borderId="37" xfId="50" applyFont="1" applyBorder="1" applyAlignment="1">
      <alignment horizontal="center" vertical="center"/>
      <protection/>
    </xf>
    <xf numFmtId="0" fontId="13" fillId="0" borderId="38" xfId="50" applyFont="1" applyBorder="1" applyAlignment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3 2" xfId="52"/>
    <cellStyle name="Normal 3 2 2" xfId="53"/>
    <cellStyle name="Normal 3 3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28575</xdr:rowOff>
    </xdr:from>
    <xdr:to>
      <xdr:col>2</xdr:col>
      <xdr:colOff>666750</xdr:colOff>
      <xdr:row>3</xdr:row>
      <xdr:rowOff>219075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00025"/>
          <a:ext cx="1504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1247775</xdr:colOff>
      <xdr:row>1</xdr:row>
      <xdr:rowOff>57150</xdr:rowOff>
    </xdr:from>
    <xdr:to>
      <xdr:col>7</xdr:col>
      <xdr:colOff>828675</xdr:colOff>
      <xdr:row>3</xdr:row>
      <xdr:rowOff>228600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228600"/>
          <a:ext cx="876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57150</xdr:rowOff>
    </xdr:from>
    <xdr:to>
      <xdr:col>2</xdr:col>
      <xdr:colOff>781050</xdr:colOff>
      <xdr:row>3</xdr:row>
      <xdr:rowOff>247650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28600"/>
          <a:ext cx="1504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1247775</xdr:colOff>
      <xdr:row>1</xdr:row>
      <xdr:rowOff>57150</xdr:rowOff>
    </xdr:from>
    <xdr:to>
      <xdr:col>7</xdr:col>
      <xdr:colOff>828675</xdr:colOff>
      <xdr:row>3</xdr:row>
      <xdr:rowOff>228600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228600"/>
          <a:ext cx="876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1</xdr:row>
      <xdr:rowOff>28575</xdr:rowOff>
    </xdr:from>
    <xdr:to>
      <xdr:col>2</xdr:col>
      <xdr:colOff>1000125</xdr:colOff>
      <xdr:row>3</xdr:row>
      <xdr:rowOff>219075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00025"/>
          <a:ext cx="1504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1247775</xdr:colOff>
      <xdr:row>1</xdr:row>
      <xdr:rowOff>57150</xdr:rowOff>
    </xdr:from>
    <xdr:to>
      <xdr:col>7</xdr:col>
      <xdr:colOff>828675</xdr:colOff>
      <xdr:row>3</xdr:row>
      <xdr:rowOff>228600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228600"/>
          <a:ext cx="876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</xdr:row>
      <xdr:rowOff>57150</xdr:rowOff>
    </xdr:from>
    <xdr:to>
      <xdr:col>2</xdr:col>
      <xdr:colOff>857250</xdr:colOff>
      <xdr:row>3</xdr:row>
      <xdr:rowOff>247650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28600"/>
          <a:ext cx="1504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1247775</xdr:colOff>
      <xdr:row>1</xdr:row>
      <xdr:rowOff>57150</xdr:rowOff>
    </xdr:from>
    <xdr:to>
      <xdr:col>7</xdr:col>
      <xdr:colOff>828675</xdr:colOff>
      <xdr:row>3</xdr:row>
      <xdr:rowOff>228600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91225" y="228600"/>
          <a:ext cx="876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28575</xdr:rowOff>
    </xdr:from>
    <xdr:to>
      <xdr:col>6</xdr:col>
      <xdr:colOff>0</xdr:colOff>
      <xdr:row>3</xdr:row>
      <xdr:rowOff>219075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28600"/>
          <a:ext cx="1933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47625</xdr:colOff>
      <xdr:row>1</xdr:row>
      <xdr:rowOff>76200</xdr:rowOff>
    </xdr:from>
    <xdr:to>
      <xdr:col>21</xdr:col>
      <xdr:colOff>247650</xdr:colOff>
      <xdr:row>3</xdr:row>
      <xdr:rowOff>247650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276225"/>
          <a:ext cx="93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28575</xdr:rowOff>
    </xdr:from>
    <xdr:to>
      <xdr:col>6</xdr:col>
      <xdr:colOff>0</xdr:colOff>
      <xdr:row>3</xdr:row>
      <xdr:rowOff>219075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28600"/>
          <a:ext cx="1933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47625</xdr:colOff>
      <xdr:row>1</xdr:row>
      <xdr:rowOff>76200</xdr:rowOff>
    </xdr:from>
    <xdr:to>
      <xdr:col>21</xdr:col>
      <xdr:colOff>247650</xdr:colOff>
      <xdr:row>3</xdr:row>
      <xdr:rowOff>247650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276225"/>
          <a:ext cx="93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28575</xdr:rowOff>
    </xdr:from>
    <xdr:to>
      <xdr:col>6</xdr:col>
      <xdr:colOff>0</xdr:colOff>
      <xdr:row>3</xdr:row>
      <xdr:rowOff>219075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28600"/>
          <a:ext cx="1933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47625</xdr:colOff>
      <xdr:row>1</xdr:row>
      <xdr:rowOff>76200</xdr:rowOff>
    </xdr:from>
    <xdr:to>
      <xdr:col>21</xdr:col>
      <xdr:colOff>247650</xdr:colOff>
      <xdr:row>3</xdr:row>
      <xdr:rowOff>247650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276225"/>
          <a:ext cx="93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9525</xdr:rowOff>
    </xdr:from>
    <xdr:to>
      <xdr:col>1</xdr:col>
      <xdr:colOff>1057275</xdr:colOff>
      <xdr:row>5</xdr:row>
      <xdr:rowOff>123825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57225"/>
          <a:ext cx="113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1266825</xdr:colOff>
      <xdr:row>1</xdr:row>
      <xdr:rowOff>304800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1524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FGolf\Mes%20documents\Travail.xls\Jeunes%202003\EXCELB\GOLF\MARTSC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EXCELB\GOLF\MARTSC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ll%20Users\Documents\Unss\ST%20JD%20MONTS%202002\EXCELB\GOLF\MARTSCO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rnard\Documents\Mon%20Travail\Excel\Jeunes\2008\Interligues%20Poussins%20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rnard\Documents\Mon%20Travail\Jeunes\2009\Inter%20ligues%20-13ans\InterliguesPoussins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rnard\Desktop\Golf\Unss\2012\Pitch%20&amp;%20Putt\Lycees%20Bourgena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rnard\Desktop\Golf\Unss\2015\Pitch&amp;Putt%20-%20Bourges\Lyc&#233;es%20-%2012%20&#233;quip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FGolf\Bureau\Interligues%20-13ans\Interligues%20-13ans%202011\interligues%20-13ans%2020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FGolf\Mes%20documents\Travail.doc\V600-CO\Travail.xls\National\Interligues%20Poussins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BQ10" t="str">
            <v>1/2 FINALES</v>
          </cell>
          <cell r="BZ10" t="str">
            <v>FINALES</v>
          </cell>
        </row>
        <row r="11">
          <cell r="BL11" t="str">
            <v>JEUDI 23 MAI</v>
          </cell>
          <cell r="BU11" t="str">
            <v>VENDREDI 24 MAI</v>
          </cell>
        </row>
        <row r="12">
          <cell r="BL12">
            <v>0.5833333333333334</v>
          </cell>
          <cell r="BM12">
            <v>0.6666666666666665</v>
          </cell>
          <cell r="BU12">
            <v>0.3333333333333333</v>
          </cell>
          <cell r="BV12">
            <v>0.4166666666666665</v>
          </cell>
        </row>
        <row r="14"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BL15">
            <v>0.5833333333333334</v>
          </cell>
          <cell r="BM15">
            <v>0.6277777777777778</v>
          </cell>
          <cell r="BU15">
            <v>0.3333333333333333</v>
          </cell>
          <cell r="BV15">
            <v>0.37777777777777777</v>
          </cell>
        </row>
        <row r="16"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20"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BL21">
            <v>0.5888888888888889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BL27">
            <v>0.5944444444444444</v>
          </cell>
          <cell r="BM27">
            <v>0.6388888888888888</v>
          </cell>
          <cell r="BU27">
            <v>0.3444444444444444</v>
          </cell>
          <cell r="BV27">
            <v>0.38888888888888884</v>
          </cell>
        </row>
        <row r="28"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2"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BL33">
            <v>0.6</v>
          </cell>
          <cell r="BM33">
            <v>0.6444444444444444</v>
          </cell>
          <cell r="BU33">
            <v>0.3499999999999999</v>
          </cell>
          <cell r="BV33">
            <v>0.3944444444444444</v>
          </cell>
        </row>
        <row r="34"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BL39">
            <v>0.6055555555555555</v>
          </cell>
          <cell r="BM39">
            <v>0.6499999999999999</v>
          </cell>
          <cell r="BU39">
            <v>0.35555555555555546</v>
          </cell>
          <cell r="BV39">
            <v>0.3999999999999999</v>
          </cell>
        </row>
        <row r="40"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4"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BL45">
            <v>0.611111111111111</v>
          </cell>
          <cell r="BM45">
            <v>0.6555555555555554</v>
          </cell>
          <cell r="BU45">
            <v>0.361111111111111</v>
          </cell>
          <cell r="BV45">
            <v>0.40555555555555545</v>
          </cell>
        </row>
        <row r="46"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50"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BL51">
            <v>0.6166666666666666</v>
          </cell>
          <cell r="BM51">
            <v>0.661111111111111</v>
          </cell>
          <cell r="BU51">
            <v>0.36666666666666653</v>
          </cell>
          <cell r="BV51">
            <v>0.411111111111111</v>
          </cell>
        </row>
        <row r="52"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6"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BL57">
            <v>0.6222222222222221</v>
          </cell>
          <cell r="BM57">
            <v>0.6666666666666665</v>
          </cell>
          <cell r="BU57">
            <v>0.37222222222222207</v>
          </cell>
          <cell r="BV57">
            <v>0.4166666666666665</v>
          </cell>
        </row>
        <row r="58"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O10" t="str">
            <v>1° TOUR</v>
          </cell>
          <cell r="X10" t="str">
            <v>2° TOUR</v>
          </cell>
          <cell r="AG10" t="str">
            <v>3° TOUR</v>
          </cell>
          <cell r="AP10" t="str">
            <v>4° TOUR</v>
          </cell>
          <cell r="AY10" t="str">
            <v>5° TOUR</v>
          </cell>
          <cell r="BH10" t="str">
            <v>6° TOUR</v>
          </cell>
          <cell r="BQ10" t="str">
            <v>1/2 FINALES</v>
          </cell>
          <cell r="BZ10" t="str">
            <v>FINALES</v>
          </cell>
        </row>
        <row r="11">
          <cell r="J11" t="str">
            <v>MARDI 21 MAI</v>
          </cell>
          <cell r="S11" t="str">
            <v>MARDI 21 MAI</v>
          </cell>
          <cell r="AB11" t="str">
            <v>MERCREDI 22 MAI</v>
          </cell>
          <cell r="AK11" t="str">
            <v>MERCREDI 23 MAI</v>
          </cell>
          <cell r="AT11" t="str">
            <v>MERCREDI 23 MAI</v>
          </cell>
          <cell r="BC11" t="str">
            <v>JEUDI 23 MAI</v>
          </cell>
          <cell r="BL11" t="str">
            <v>JEUDI 23 MAI</v>
          </cell>
          <cell r="BU11" t="str">
            <v>VENDREDI 24 MAI</v>
          </cell>
        </row>
        <row r="12">
          <cell r="J12">
            <v>0.5</v>
          </cell>
          <cell r="K12">
            <v>0.5833333333333331</v>
          </cell>
          <cell r="S12">
            <v>0.6875</v>
          </cell>
          <cell r="T12">
            <v>0.7708333333333331</v>
          </cell>
          <cell r="AB12">
            <v>0.3333333333333333</v>
          </cell>
          <cell r="AC12">
            <v>0.3722222222222221</v>
          </cell>
          <cell r="AK12">
            <v>0.4791666666666667</v>
          </cell>
          <cell r="AL12">
            <v>0.5624999999999999</v>
          </cell>
          <cell r="AT12">
            <v>0.6875</v>
          </cell>
          <cell r="AU12">
            <v>0.7708333333333331</v>
          </cell>
          <cell r="BC12">
            <v>0.3958333333333333</v>
          </cell>
          <cell r="BD12">
            <v>0.4347222222222221</v>
          </cell>
          <cell r="BL12">
            <v>0.5833333333333334</v>
          </cell>
          <cell r="BM12">
            <v>0.6666666666666665</v>
          </cell>
          <cell r="BU12">
            <v>0.3333333333333333</v>
          </cell>
          <cell r="BV12">
            <v>0.4166666666666665</v>
          </cell>
        </row>
        <row r="14">
          <cell r="J14" t="str">
            <v>LA BAULE</v>
          </cell>
          <cell r="M14">
            <v>85</v>
          </cell>
          <cell r="O14">
            <v>80</v>
          </cell>
          <cell r="Q14">
            <v>165</v>
          </cell>
          <cell r="S14" t="str">
            <v>LA BRETESCHE</v>
          </cell>
          <cell r="V14">
            <v>77</v>
          </cell>
          <cell r="X14">
            <v>89</v>
          </cell>
          <cell r="Z14">
            <v>166</v>
          </cell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  <cell r="AT14" t="str">
            <v>BAUGE</v>
          </cell>
          <cell r="AW14">
            <v>89</v>
          </cell>
          <cell r="AY14">
            <v>87</v>
          </cell>
          <cell r="BA14">
            <v>176</v>
          </cell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J15">
            <v>0.5</v>
          </cell>
          <cell r="K15">
            <v>0.5444444444444444</v>
          </cell>
          <cell r="S15">
            <v>0.6875</v>
          </cell>
          <cell r="T15">
            <v>0.7319444444444444</v>
          </cell>
          <cell r="AK15">
            <v>0.4791666666666667</v>
          </cell>
          <cell r="AL15">
            <v>0.5236111111111111</v>
          </cell>
          <cell r="AT15">
            <v>0.6875</v>
          </cell>
          <cell r="AU15">
            <v>0.7319444444444444</v>
          </cell>
          <cell r="BL15">
            <v>0.5833333333333334</v>
          </cell>
          <cell r="BM15">
            <v>0.6277777777777778</v>
          </cell>
          <cell r="BU15">
            <v>0.3333333333333333</v>
          </cell>
          <cell r="BV15">
            <v>0.37777777777777777</v>
          </cell>
        </row>
        <row r="16">
          <cell r="J16" t="str">
            <v>LA BRETESCHE</v>
          </cell>
          <cell r="M16">
            <v>80</v>
          </cell>
          <cell r="O16">
            <v>82</v>
          </cell>
          <cell r="Q16">
            <v>162</v>
          </cell>
          <cell r="S16" t="str">
            <v>NANTES VIGNEUX</v>
          </cell>
          <cell r="V16">
            <v>100</v>
          </cell>
          <cell r="X16">
            <v>98</v>
          </cell>
          <cell r="Z16">
            <v>198</v>
          </cell>
          <cell r="AB16" t="str">
            <v>NANTES VIGNEUX</v>
          </cell>
          <cell r="AE16">
            <v>78</v>
          </cell>
          <cell r="AG16">
            <v>79</v>
          </cell>
          <cell r="AI16">
            <v>157</v>
          </cell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  <cell r="AT16" t="str">
            <v>NANTES ERDRE</v>
          </cell>
          <cell r="AW16">
            <v>98</v>
          </cell>
          <cell r="AY16">
            <v>99</v>
          </cell>
          <cell r="BA16">
            <v>197</v>
          </cell>
          <cell r="BC16" t="str">
            <v>NANTES ERDRE</v>
          </cell>
          <cell r="BF16">
            <v>98</v>
          </cell>
          <cell r="BH16">
            <v>100</v>
          </cell>
          <cell r="BJ16">
            <v>198</v>
          </cell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18">
          <cell r="AB18">
            <v>0.3333333333333333</v>
          </cell>
          <cell r="AC18">
            <v>0.3555555555555555</v>
          </cell>
          <cell r="BC18">
            <v>0.3958333333333333</v>
          </cell>
          <cell r="BD18">
            <v>0.4180555555555555</v>
          </cell>
        </row>
        <row r="20">
          <cell r="J20" t="str">
            <v>NANTES VIGNEUX</v>
          </cell>
          <cell r="M20">
            <v>78</v>
          </cell>
          <cell r="O20">
            <v>74</v>
          </cell>
          <cell r="Q20">
            <v>152</v>
          </cell>
          <cell r="S20" t="str">
            <v>LA BAULE</v>
          </cell>
          <cell r="V20">
            <v>87</v>
          </cell>
          <cell r="X20">
            <v>82</v>
          </cell>
          <cell r="Z20">
            <v>169</v>
          </cell>
          <cell r="AB20" t="str">
            <v>NANTES CARQUEFOU</v>
          </cell>
          <cell r="AE20">
            <v>90</v>
          </cell>
          <cell r="AG20">
            <v>89</v>
          </cell>
          <cell r="AI20">
            <v>179</v>
          </cell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  <cell r="AT20" t="str">
            <v>NANTES VIGNEUX</v>
          </cell>
          <cell r="AW20">
            <v>91</v>
          </cell>
          <cell r="AY20">
            <v>89</v>
          </cell>
          <cell r="BA20">
            <v>180</v>
          </cell>
          <cell r="BC20" t="str">
            <v>AVRILLE</v>
          </cell>
          <cell r="BF20">
            <v>78</v>
          </cell>
          <cell r="BH20">
            <v>77</v>
          </cell>
          <cell r="BJ20">
            <v>155</v>
          </cell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J21">
            <v>0.5055555555555555</v>
          </cell>
          <cell r="K21">
            <v>0.5499999999999999</v>
          </cell>
          <cell r="S21">
            <v>0.6930555555555555</v>
          </cell>
          <cell r="T21">
            <v>0.7374999999999999</v>
          </cell>
          <cell r="AK21">
            <v>0.4847222222222222</v>
          </cell>
          <cell r="AL21">
            <v>0.5291666666666667</v>
          </cell>
          <cell r="AT21">
            <v>0.6930555555555555</v>
          </cell>
          <cell r="AU21">
            <v>0.7374999999999999</v>
          </cell>
          <cell r="BL21">
            <v>0.5888888888888889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J22" t="str">
            <v>NANTES ILE D'OR</v>
          </cell>
          <cell r="M22">
            <v>81</v>
          </cell>
          <cell r="O22">
            <v>84</v>
          </cell>
          <cell r="Q22">
            <v>165</v>
          </cell>
          <cell r="S22" t="str">
            <v>NANTES ILE D'OR</v>
          </cell>
          <cell r="V22">
            <v>78</v>
          </cell>
          <cell r="X22">
            <v>87</v>
          </cell>
          <cell r="Z22">
            <v>165</v>
          </cell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  <cell r="AT22" t="str">
            <v>SAVENAY</v>
          </cell>
          <cell r="AW22">
            <v>78</v>
          </cell>
          <cell r="AY22">
            <v>78</v>
          </cell>
          <cell r="BA22">
            <v>156</v>
          </cell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J26" t="str">
            <v>NANTES ERDRE</v>
          </cell>
          <cell r="M26">
            <v>71</v>
          </cell>
          <cell r="O26">
            <v>84</v>
          </cell>
          <cell r="Q26">
            <v>155</v>
          </cell>
          <cell r="S26" t="str">
            <v>NANTES ERDRE</v>
          </cell>
          <cell r="V26">
            <v>79</v>
          </cell>
          <cell r="X26">
            <v>90</v>
          </cell>
          <cell r="Z26">
            <v>169</v>
          </cell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  <cell r="AT26" t="str">
            <v>LA BRETESCHE</v>
          </cell>
          <cell r="AW26">
            <v>90</v>
          </cell>
          <cell r="AY26">
            <v>89</v>
          </cell>
          <cell r="BA26">
            <v>179</v>
          </cell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J27">
            <v>0.5111111111111111</v>
          </cell>
          <cell r="K27">
            <v>0.5555555555555555</v>
          </cell>
          <cell r="S27">
            <v>0.6986111111111111</v>
          </cell>
          <cell r="T27">
            <v>0.7430555555555555</v>
          </cell>
          <cell r="AK27">
            <v>0.49027777777777776</v>
          </cell>
          <cell r="AL27">
            <v>0.5347222222222222</v>
          </cell>
          <cell r="AT27">
            <v>0.6986111111111111</v>
          </cell>
          <cell r="AU27">
            <v>0.7430555555555555</v>
          </cell>
          <cell r="BL27">
            <v>0.5944444444444444</v>
          </cell>
          <cell r="BM27">
            <v>0.6388888888888888</v>
          </cell>
          <cell r="BU27">
            <v>0.3444444444444444</v>
          </cell>
          <cell r="BV27">
            <v>0.38888888888888884</v>
          </cell>
        </row>
        <row r="28">
          <cell r="J28" t="str">
            <v>NANTES CARQUEFOU</v>
          </cell>
          <cell r="M28">
            <v>84</v>
          </cell>
          <cell r="O28">
            <v>74</v>
          </cell>
          <cell r="Q28">
            <v>158</v>
          </cell>
          <cell r="S28" t="str">
            <v>SAVENAY</v>
          </cell>
          <cell r="V28">
            <v>89</v>
          </cell>
          <cell r="X28">
            <v>89</v>
          </cell>
          <cell r="Z28">
            <v>178</v>
          </cell>
          <cell r="AB28" t="str">
            <v>SAVENAY</v>
          </cell>
          <cell r="AE28">
            <v>76</v>
          </cell>
          <cell r="AG28">
            <v>75</v>
          </cell>
          <cell r="AI28">
            <v>151</v>
          </cell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  <cell r="AT28" t="str">
            <v>FONTENELLES</v>
          </cell>
          <cell r="AW28">
            <v>78</v>
          </cell>
          <cell r="AY28">
            <v>77</v>
          </cell>
          <cell r="BA28">
            <v>155</v>
          </cell>
          <cell r="BC28" t="str">
            <v>NANTES VIGNEUX</v>
          </cell>
          <cell r="BF28">
            <v>98</v>
          </cell>
          <cell r="BH28">
            <v>99</v>
          </cell>
          <cell r="BJ28">
            <v>197</v>
          </cell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0">
          <cell r="AB30">
            <v>0.33888888888888885</v>
          </cell>
          <cell r="AC30">
            <v>0.36111111111111105</v>
          </cell>
          <cell r="BC30">
            <v>0.40138888888888885</v>
          </cell>
          <cell r="BD30">
            <v>0.42361111111111105</v>
          </cell>
        </row>
        <row r="32">
          <cell r="J32" t="str">
            <v>PORNIC</v>
          </cell>
          <cell r="M32">
            <v>78</v>
          </cell>
          <cell r="O32">
            <v>87</v>
          </cell>
          <cell r="Q32">
            <v>165</v>
          </cell>
          <cell r="S32" t="str">
            <v>NANTES CARQUEFOU</v>
          </cell>
          <cell r="V32">
            <v>76</v>
          </cell>
          <cell r="X32">
            <v>77</v>
          </cell>
          <cell r="Z32">
            <v>153</v>
          </cell>
          <cell r="AB32" t="str">
            <v>NANTES ILE D'OR</v>
          </cell>
          <cell r="AE32">
            <v>89</v>
          </cell>
          <cell r="AG32">
            <v>87</v>
          </cell>
          <cell r="AI32">
            <v>176</v>
          </cell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  <cell r="AT32" t="str">
            <v>AVRILLE</v>
          </cell>
          <cell r="AW32">
            <v>79</v>
          </cell>
          <cell r="AY32">
            <v>78</v>
          </cell>
          <cell r="BA32">
            <v>157</v>
          </cell>
          <cell r="BC32" t="str">
            <v>FONTENELLES</v>
          </cell>
          <cell r="BF32">
            <v>79</v>
          </cell>
          <cell r="BH32">
            <v>78</v>
          </cell>
          <cell r="BJ32">
            <v>157</v>
          </cell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J33">
            <v>0.5166666666666666</v>
          </cell>
          <cell r="K33">
            <v>0.561111111111111</v>
          </cell>
          <cell r="S33">
            <v>0.7041666666666666</v>
          </cell>
          <cell r="T33">
            <v>0.748611111111111</v>
          </cell>
          <cell r="AK33">
            <v>0.4958333333333333</v>
          </cell>
          <cell r="AL33">
            <v>0.5402777777777777</v>
          </cell>
          <cell r="AT33">
            <v>0.7041666666666666</v>
          </cell>
          <cell r="AU33">
            <v>0.748611111111111</v>
          </cell>
          <cell r="BL33">
            <v>0.6</v>
          </cell>
          <cell r="BM33">
            <v>0.6444444444444444</v>
          </cell>
          <cell r="BU33">
            <v>0.3499999999999999</v>
          </cell>
          <cell r="BV33">
            <v>0.3944444444444444</v>
          </cell>
        </row>
        <row r="34">
          <cell r="J34" t="str">
            <v>SAVENAY</v>
          </cell>
          <cell r="M34">
            <v>84</v>
          </cell>
          <cell r="O34">
            <v>75</v>
          </cell>
          <cell r="Q34">
            <v>159</v>
          </cell>
          <cell r="S34" t="str">
            <v>PORNIC</v>
          </cell>
          <cell r="V34">
            <v>78</v>
          </cell>
          <cell r="X34">
            <v>90</v>
          </cell>
          <cell r="Z34">
            <v>168</v>
          </cell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  <cell r="AT34" t="str">
            <v>LE MANS</v>
          </cell>
          <cell r="AW34">
            <v>90</v>
          </cell>
          <cell r="AY34">
            <v>98</v>
          </cell>
          <cell r="BA34">
            <v>188</v>
          </cell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J38" t="str">
            <v>SABLE</v>
          </cell>
          <cell r="M38">
            <v>81</v>
          </cell>
          <cell r="O38">
            <v>76</v>
          </cell>
          <cell r="Q38">
            <v>157</v>
          </cell>
          <cell r="S38" t="str">
            <v>AVRILLE</v>
          </cell>
          <cell r="V38">
            <v>79</v>
          </cell>
          <cell r="X38">
            <v>80</v>
          </cell>
          <cell r="Z38">
            <v>159</v>
          </cell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  <cell r="AT38" t="str">
            <v>NANTES CARQUEFOU</v>
          </cell>
          <cell r="AW38">
            <v>82</v>
          </cell>
          <cell r="AY38">
            <v>79</v>
          </cell>
          <cell r="BA38">
            <v>161</v>
          </cell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J39">
            <v>0.5222222222222221</v>
          </cell>
          <cell r="K39">
            <v>0.5666666666666665</v>
          </cell>
          <cell r="S39">
            <v>0.7097222222222221</v>
          </cell>
          <cell r="T39">
            <v>0.7541666666666665</v>
          </cell>
          <cell r="AK39">
            <v>0.5013888888888889</v>
          </cell>
          <cell r="AL39">
            <v>0.5458333333333333</v>
          </cell>
          <cell r="AT39">
            <v>0.7097222222222221</v>
          </cell>
          <cell r="AU39">
            <v>0.7541666666666665</v>
          </cell>
          <cell r="BL39">
            <v>0.6055555555555555</v>
          </cell>
          <cell r="BM39">
            <v>0.6499999999999999</v>
          </cell>
          <cell r="BU39">
            <v>0.35555555555555546</v>
          </cell>
          <cell r="BV39">
            <v>0.3999999999999999</v>
          </cell>
        </row>
        <row r="40">
          <cell r="J40" t="str">
            <v>AVRILLE</v>
          </cell>
          <cell r="M40">
            <v>78</v>
          </cell>
          <cell r="O40">
            <v>78</v>
          </cell>
          <cell r="Q40">
            <v>156</v>
          </cell>
          <cell r="S40" t="str">
            <v>BAUGE</v>
          </cell>
          <cell r="V40">
            <v>89</v>
          </cell>
          <cell r="X40">
            <v>98</v>
          </cell>
          <cell r="Z40">
            <v>187</v>
          </cell>
          <cell r="AB40" t="str">
            <v>BAUGE</v>
          </cell>
          <cell r="AE40">
            <v>100</v>
          </cell>
          <cell r="AG40">
            <v>78</v>
          </cell>
          <cell r="AI40">
            <v>178</v>
          </cell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  <cell r="AT40" t="str">
            <v>SAUMUR</v>
          </cell>
          <cell r="AW40">
            <v>76</v>
          </cell>
          <cell r="AY40">
            <v>77</v>
          </cell>
          <cell r="BA40">
            <v>153</v>
          </cell>
          <cell r="BC40" t="str">
            <v>NANTES CARQUEFOU</v>
          </cell>
          <cell r="BF40">
            <v>89</v>
          </cell>
          <cell r="BH40">
            <v>92</v>
          </cell>
          <cell r="BJ40">
            <v>181</v>
          </cell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2">
          <cell r="AB42">
            <v>0.3444444444444444</v>
          </cell>
          <cell r="AC42">
            <v>0.3666666666666666</v>
          </cell>
          <cell r="BC42">
            <v>0.4069444444444444</v>
          </cell>
          <cell r="BD42">
            <v>0.4291666666666666</v>
          </cell>
        </row>
        <row r="44">
          <cell r="J44" t="str">
            <v>SARGE</v>
          </cell>
          <cell r="M44">
            <v>81</v>
          </cell>
          <cell r="O44">
            <v>89</v>
          </cell>
          <cell r="Q44">
            <v>170</v>
          </cell>
          <cell r="S44" t="str">
            <v>SABLE</v>
          </cell>
          <cell r="V44">
            <v>76</v>
          </cell>
          <cell r="X44">
            <v>76</v>
          </cell>
          <cell r="Z44">
            <v>152</v>
          </cell>
          <cell r="AB44" t="str">
            <v>SAUMUR</v>
          </cell>
          <cell r="AE44">
            <v>87</v>
          </cell>
          <cell r="AG44">
            <v>95</v>
          </cell>
          <cell r="AI44">
            <v>182</v>
          </cell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  <cell r="AT44" t="str">
            <v>CHOLET</v>
          </cell>
          <cell r="AW44">
            <v>88</v>
          </cell>
          <cell r="AY44">
            <v>89</v>
          </cell>
          <cell r="BA44">
            <v>177</v>
          </cell>
          <cell r="BC44" t="str">
            <v>PORNIC</v>
          </cell>
          <cell r="BF44">
            <v>76</v>
          </cell>
          <cell r="BH44">
            <v>77</v>
          </cell>
          <cell r="BJ44">
            <v>153</v>
          </cell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J45">
            <v>0.5277777777777777</v>
          </cell>
          <cell r="K45">
            <v>0.5722222222222221</v>
          </cell>
          <cell r="S45">
            <v>0.7152777777777777</v>
          </cell>
          <cell r="T45">
            <v>0.7597222222222221</v>
          </cell>
          <cell r="AK45">
            <v>0.5069444444444444</v>
          </cell>
          <cell r="AL45">
            <v>0.5513888888888888</v>
          </cell>
          <cell r="AT45">
            <v>0.7152777777777777</v>
          </cell>
          <cell r="AU45">
            <v>0.7597222222222221</v>
          </cell>
          <cell r="BL45">
            <v>0.611111111111111</v>
          </cell>
          <cell r="BM45">
            <v>0.6555555555555554</v>
          </cell>
          <cell r="BU45">
            <v>0.361111111111111</v>
          </cell>
          <cell r="BV45">
            <v>0.40555555555555545</v>
          </cell>
        </row>
        <row r="46">
          <cell r="J46" t="str">
            <v>BAUGE</v>
          </cell>
          <cell r="M46">
            <v>74</v>
          </cell>
          <cell r="O46">
            <v>78</v>
          </cell>
          <cell r="Q46">
            <v>152</v>
          </cell>
          <cell r="S46" t="str">
            <v>SARGE</v>
          </cell>
          <cell r="V46">
            <v>78</v>
          </cell>
          <cell r="X46">
            <v>73</v>
          </cell>
          <cell r="Z46">
            <v>151</v>
          </cell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  <cell r="AT46" t="str">
            <v>SARGE</v>
          </cell>
          <cell r="AW46">
            <v>78</v>
          </cell>
          <cell r="AY46">
            <v>79</v>
          </cell>
          <cell r="BA46">
            <v>157</v>
          </cell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47">
          <cell r="AR47" t="str">
            <v/>
          </cell>
        </row>
        <row r="50">
          <cell r="J50" t="str">
            <v>CHOLET</v>
          </cell>
          <cell r="M50">
            <v>84</v>
          </cell>
          <cell r="O50">
            <v>81</v>
          </cell>
          <cell r="Q50">
            <v>165</v>
          </cell>
          <cell r="S50" t="str">
            <v>FONTENELLES</v>
          </cell>
          <cell r="V50">
            <v>79</v>
          </cell>
          <cell r="X50">
            <v>98</v>
          </cell>
          <cell r="Z50">
            <v>177</v>
          </cell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  <cell r="AT50" t="str">
            <v>SABLE</v>
          </cell>
          <cell r="AW50">
            <v>88</v>
          </cell>
          <cell r="AY50">
            <v>87</v>
          </cell>
          <cell r="BA50">
            <v>175</v>
          </cell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J51">
            <v>0.5333333333333332</v>
          </cell>
          <cell r="K51">
            <v>0.5777777777777776</v>
          </cell>
          <cell r="S51">
            <v>0.7208333333333332</v>
          </cell>
          <cell r="T51">
            <v>0.7652777777777776</v>
          </cell>
          <cell r="AK51">
            <v>0.5125</v>
          </cell>
          <cell r="AL51">
            <v>0.5569444444444444</v>
          </cell>
          <cell r="AT51">
            <v>0.7208333333333332</v>
          </cell>
          <cell r="AU51">
            <v>0.7652777777777776</v>
          </cell>
          <cell r="BL51">
            <v>0.6166666666666666</v>
          </cell>
          <cell r="BM51">
            <v>0.661111111111111</v>
          </cell>
          <cell r="BU51">
            <v>0.36666666666666653</v>
          </cell>
          <cell r="BV51">
            <v>0.411111111111111</v>
          </cell>
        </row>
        <row r="52">
          <cell r="J52" t="str">
            <v>FONTENELLES</v>
          </cell>
          <cell r="M52">
            <v>87</v>
          </cell>
          <cell r="O52">
            <v>74</v>
          </cell>
          <cell r="Q52">
            <v>161</v>
          </cell>
          <cell r="S52" t="str">
            <v>LE MANS</v>
          </cell>
          <cell r="V52">
            <v>89</v>
          </cell>
          <cell r="X52">
            <v>87</v>
          </cell>
          <cell r="Z52">
            <v>176</v>
          </cell>
          <cell r="AB52" t="str">
            <v>FONTENELLES</v>
          </cell>
          <cell r="AE52">
            <v>77</v>
          </cell>
          <cell r="AG52">
            <v>89</v>
          </cell>
          <cell r="AI52">
            <v>166</v>
          </cell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  <cell r="AT52" t="str">
            <v>LA BAULE</v>
          </cell>
          <cell r="AW52">
            <v>78</v>
          </cell>
          <cell r="AY52">
            <v>79</v>
          </cell>
          <cell r="BA52">
            <v>157</v>
          </cell>
          <cell r="BC52" t="str">
            <v>CHOLET</v>
          </cell>
          <cell r="BF52">
            <v>77</v>
          </cell>
          <cell r="BH52">
            <v>76</v>
          </cell>
          <cell r="BJ52">
            <v>153</v>
          </cell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4">
          <cell r="AB54">
            <v>0.3499999999999999</v>
          </cell>
          <cell r="AC54">
            <v>0.3722222222222221</v>
          </cell>
          <cell r="BC54">
            <v>0.4124999999999999</v>
          </cell>
          <cell r="BD54">
            <v>0.4347222222222221</v>
          </cell>
        </row>
        <row r="56">
          <cell r="J56" t="str">
            <v>LE MANS</v>
          </cell>
          <cell r="M56">
            <v>75</v>
          </cell>
          <cell r="O56">
            <v>68</v>
          </cell>
          <cell r="Q56">
            <v>143</v>
          </cell>
          <cell r="S56" t="str">
            <v>CHOLET</v>
          </cell>
          <cell r="V56">
            <v>79</v>
          </cell>
          <cell r="X56">
            <v>89</v>
          </cell>
          <cell r="Z56">
            <v>168</v>
          </cell>
          <cell r="AB56" t="str">
            <v>SARGE</v>
          </cell>
          <cell r="AE56">
            <v>78</v>
          </cell>
          <cell r="AG56">
            <v>89</v>
          </cell>
          <cell r="AI56">
            <v>167</v>
          </cell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  <cell r="AT56" t="str">
            <v>NANTES ILE D'OR</v>
          </cell>
          <cell r="AW56">
            <v>89</v>
          </cell>
          <cell r="AY56">
            <v>77</v>
          </cell>
          <cell r="BA56">
            <v>166</v>
          </cell>
          <cell r="BC56" t="str">
            <v>LA BAULE</v>
          </cell>
          <cell r="BF56">
            <v>87</v>
          </cell>
          <cell r="BH56">
            <v>87</v>
          </cell>
          <cell r="BJ56">
            <v>174</v>
          </cell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J57">
            <v>0.5388888888888888</v>
          </cell>
          <cell r="K57">
            <v>0.5833333333333331</v>
          </cell>
          <cell r="S57">
            <v>0.7263888888888888</v>
          </cell>
          <cell r="T57">
            <v>0.7708333333333331</v>
          </cell>
          <cell r="AK57">
            <v>0.5180555555555555</v>
          </cell>
          <cell r="AL57">
            <v>0.5624999999999999</v>
          </cell>
          <cell r="AT57">
            <v>0.7263888888888888</v>
          </cell>
          <cell r="AU57">
            <v>0.7708333333333331</v>
          </cell>
          <cell r="BL57">
            <v>0.6222222222222221</v>
          </cell>
          <cell r="BM57">
            <v>0.6666666666666665</v>
          </cell>
          <cell r="BU57">
            <v>0.37222222222222207</v>
          </cell>
          <cell r="BV57">
            <v>0.4166666666666665</v>
          </cell>
        </row>
        <row r="58">
          <cell r="J58" t="str">
            <v>SAUMUR</v>
          </cell>
          <cell r="M58">
            <v>89</v>
          </cell>
          <cell r="O58">
            <v>101</v>
          </cell>
          <cell r="Q58">
            <v>190</v>
          </cell>
          <cell r="S58" t="str">
            <v>SAUMUR</v>
          </cell>
          <cell r="V58">
            <v>78</v>
          </cell>
          <cell r="X58">
            <v>89</v>
          </cell>
          <cell r="Z58">
            <v>167</v>
          </cell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  <cell r="AT58" t="str">
            <v>PORNIC</v>
          </cell>
          <cell r="AW58">
            <v>76</v>
          </cell>
          <cell r="AY58">
            <v>77</v>
          </cell>
          <cell r="BA58">
            <v>153</v>
          </cell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O10" t="str">
            <v>1° TOUR</v>
          </cell>
          <cell r="X10" t="str">
            <v>2° TOUR</v>
          </cell>
          <cell r="AG10" t="str">
            <v>3° TOUR</v>
          </cell>
          <cell r="AP10" t="str">
            <v>4° TOUR</v>
          </cell>
          <cell r="AY10" t="str">
            <v>5° TOUR</v>
          </cell>
          <cell r="BH10" t="str">
            <v>6° TOUR</v>
          </cell>
          <cell r="BQ10" t="str">
            <v>1/2 FINALES</v>
          </cell>
          <cell r="BZ10" t="str">
            <v>FINALES</v>
          </cell>
        </row>
        <row r="11">
          <cell r="J11" t="str">
            <v>MARDI 21 MAI</v>
          </cell>
          <cell r="S11" t="str">
            <v>MARDI 21 MAI</v>
          </cell>
          <cell r="AB11" t="str">
            <v>MERCREDI 22 MAI</v>
          </cell>
          <cell r="AK11" t="str">
            <v>MERCREDI 23 MAI</v>
          </cell>
          <cell r="AT11" t="str">
            <v>MERCREDI 23 MAI</v>
          </cell>
          <cell r="BC11" t="str">
            <v>JEUDI 23 MAI</v>
          </cell>
          <cell r="BL11" t="str">
            <v>JEUDI 23 MAI</v>
          </cell>
          <cell r="BU11" t="str">
            <v>VENDREDI 24 MAI</v>
          </cell>
        </row>
        <row r="12">
          <cell r="J12">
            <v>0.5</v>
          </cell>
          <cell r="K12">
            <v>0.5833333333333331</v>
          </cell>
          <cell r="S12">
            <v>0.6875</v>
          </cell>
          <cell r="T12">
            <v>0.7708333333333331</v>
          </cell>
          <cell r="AB12">
            <v>0.3333333333333333</v>
          </cell>
          <cell r="AC12">
            <v>0.3722222222222221</v>
          </cell>
          <cell r="AK12">
            <v>0.4791666666666667</v>
          </cell>
          <cell r="AL12">
            <v>0.5624999999999999</v>
          </cell>
          <cell r="AT12">
            <v>0.6875</v>
          </cell>
          <cell r="AU12">
            <v>0.7708333333333331</v>
          </cell>
          <cell r="BC12">
            <v>0.3958333333333333</v>
          </cell>
          <cell r="BD12">
            <v>0.4347222222222221</v>
          </cell>
          <cell r="BL12">
            <v>0.5833333333333334</v>
          </cell>
          <cell r="BM12">
            <v>0.6666666666666665</v>
          </cell>
          <cell r="BU12">
            <v>0.3333333333333333</v>
          </cell>
          <cell r="BV12">
            <v>0.4166666666666665</v>
          </cell>
        </row>
        <row r="14">
          <cell r="J14" t="str">
            <v>LA BAULE</v>
          </cell>
          <cell r="M14">
            <v>85</v>
          </cell>
          <cell r="O14">
            <v>80</v>
          </cell>
          <cell r="Q14">
            <v>165</v>
          </cell>
          <cell r="S14" t="str">
            <v>LA BRETESCHE</v>
          </cell>
          <cell r="V14">
            <v>77</v>
          </cell>
          <cell r="X14">
            <v>89</v>
          </cell>
          <cell r="Z14">
            <v>166</v>
          </cell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  <cell r="AT14" t="str">
            <v>BAUGE</v>
          </cell>
          <cell r="AW14">
            <v>89</v>
          </cell>
          <cell r="AY14">
            <v>87</v>
          </cell>
          <cell r="BA14">
            <v>176</v>
          </cell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J15">
            <v>0.5</v>
          </cell>
          <cell r="K15">
            <v>0.5444444444444444</v>
          </cell>
          <cell r="S15">
            <v>0.6875</v>
          </cell>
          <cell r="T15">
            <v>0.7319444444444444</v>
          </cell>
          <cell r="AK15">
            <v>0.4791666666666667</v>
          </cell>
          <cell r="AL15">
            <v>0.5236111111111111</v>
          </cell>
          <cell r="AT15">
            <v>0.6875</v>
          </cell>
          <cell r="AU15">
            <v>0.7319444444444444</v>
          </cell>
          <cell r="BL15">
            <v>0.5833333333333334</v>
          </cell>
          <cell r="BM15">
            <v>0.6277777777777778</v>
          </cell>
          <cell r="BU15">
            <v>0.3333333333333333</v>
          </cell>
          <cell r="BV15">
            <v>0.37777777777777777</v>
          </cell>
        </row>
        <row r="16">
          <cell r="J16" t="str">
            <v>LA BRETESCHE</v>
          </cell>
          <cell r="M16">
            <v>80</v>
          </cell>
          <cell r="O16">
            <v>82</v>
          </cell>
          <cell r="Q16">
            <v>162</v>
          </cell>
          <cell r="S16" t="str">
            <v>NANTES VIGNEUX</v>
          </cell>
          <cell r="V16">
            <v>100</v>
          </cell>
          <cell r="X16">
            <v>98</v>
          </cell>
          <cell r="Z16">
            <v>198</v>
          </cell>
          <cell r="AB16" t="str">
            <v>NANTES VIGNEUX</v>
          </cell>
          <cell r="AE16">
            <v>78</v>
          </cell>
          <cell r="AG16">
            <v>79</v>
          </cell>
          <cell r="AI16">
            <v>157</v>
          </cell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  <cell r="AT16" t="str">
            <v>NANTES ERDRE</v>
          </cell>
          <cell r="AW16">
            <v>98</v>
          </cell>
          <cell r="AY16">
            <v>99</v>
          </cell>
          <cell r="BA16">
            <v>197</v>
          </cell>
          <cell r="BC16" t="str">
            <v>NANTES ERDRE</v>
          </cell>
          <cell r="BF16">
            <v>98</v>
          </cell>
          <cell r="BH16">
            <v>100</v>
          </cell>
          <cell r="BJ16">
            <v>198</v>
          </cell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18">
          <cell r="AB18">
            <v>0.3333333333333333</v>
          </cell>
          <cell r="AC18">
            <v>0.3555555555555555</v>
          </cell>
          <cell r="BC18">
            <v>0.3958333333333333</v>
          </cell>
          <cell r="BD18">
            <v>0.4180555555555555</v>
          </cell>
        </row>
        <row r="20">
          <cell r="J20" t="str">
            <v>NANTES VIGNEUX</v>
          </cell>
          <cell r="M20">
            <v>78</v>
          </cell>
          <cell r="O20">
            <v>74</v>
          </cell>
          <cell r="Q20">
            <v>152</v>
          </cell>
          <cell r="S20" t="str">
            <v>LA BAULE</v>
          </cell>
          <cell r="V20">
            <v>87</v>
          </cell>
          <cell r="X20">
            <v>82</v>
          </cell>
          <cell r="Z20">
            <v>169</v>
          </cell>
          <cell r="AB20" t="str">
            <v>NANTES CARQUEFOU</v>
          </cell>
          <cell r="AE20">
            <v>90</v>
          </cell>
          <cell r="AG20">
            <v>89</v>
          </cell>
          <cell r="AI20">
            <v>179</v>
          </cell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  <cell r="AT20" t="str">
            <v>NANTES VIGNEUX</v>
          </cell>
          <cell r="AW20">
            <v>91</v>
          </cell>
          <cell r="AY20">
            <v>89</v>
          </cell>
          <cell r="BA20">
            <v>180</v>
          </cell>
          <cell r="BC20" t="str">
            <v>AVRILLE</v>
          </cell>
          <cell r="BF20">
            <v>78</v>
          </cell>
          <cell r="BH20">
            <v>77</v>
          </cell>
          <cell r="BJ20">
            <v>155</v>
          </cell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J21">
            <v>0.5055555555555555</v>
          </cell>
          <cell r="K21">
            <v>0.5499999999999999</v>
          </cell>
          <cell r="S21">
            <v>0.6930555555555555</v>
          </cell>
          <cell r="T21">
            <v>0.7374999999999999</v>
          </cell>
          <cell r="AK21">
            <v>0.4847222222222222</v>
          </cell>
          <cell r="AL21">
            <v>0.5291666666666667</v>
          </cell>
          <cell r="AT21">
            <v>0.6930555555555555</v>
          </cell>
          <cell r="AU21">
            <v>0.7374999999999999</v>
          </cell>
          <cell r="BL21">
            <v>0.5888888888888889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J22" t="str">
            <v>NANTES ILE D'OR</v>
          </cell>
          <cell r="M22">
            <v>81</v>
          </cell>
          <cell r="O22">
            <v>84</v>
          </cell>
          <cell r="Q22">
            <v>165</v>
          </cell>
          <cell r="S22" t="str">
            <v>NANTES ILE D'OR</v>
          </cell>
          <cell r="V22">
            <v>78</v>
          </cell>
          <cell r="X22">
            <v>87</v>
          </cell>
          <cell r="Z22">
            <v>165</v>
          </cell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  <cell r="AT22" t="str">
            <v>SAVENAY</v>
          </cell>
          <cell r="AW22">
            <v>78</v>
          </cell>
          <cell r="AY22">
            <v>78</v>
          </cell>
          <cell r="BA22">
            <v>156</v>
          </cell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J26" t="str">
            <v>NANTES ERDRE</v>
          </cell>
          <cell r="M26">
            <v>71</v>
          </cell>
          <cell r="O26">
            <v>84</v>
          </cell>
          <cell r="Q26">
            <v>155</v>
          </cell>
          <cell r="S26" t="str">
            <v>NANTES ERDRE</v>
          </cell>
          <cell r="V26">
            <v>79</v>
          </cell>
          <cell r="X26">
            <v>90</v>
          </cell>
          <cell r="Z26">
            <v>169</v>
          </cell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  <cell r="AT26" t="str">
            <v>LA BRETESCHE</v>
          </cell>
          <cell r="AW26">
            <v>90</v>
          </cell>
          <cell r="AY26">
            <v>89</v>
          </cell>
          <cell r="BA26">
            <v>179</v>
          </cell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J27">
            <v>0.5111111111111111</v>
          </cell>
          <cell r="K27">
            <v>0.5555555555555555</v>
          </cell>
          <cell r="S27">
            <v>0.6986111111111111</v>
          </cell>
          <cell r="T27">
            <v>0.7430555555555555</v>
          </cell>
          <cell r="AK27">
            <v>0.49027777777777776</v>
          </cell>
          <cell r="AL27">
            <v>0.5347222222222222</v>
          </cell>
          <cell r="AT27">
            <v>0.6986111111111111</v>
          </cell>
          <cell r="AU27">
            <v>0.7430555555555555</v>
          </cell>
          <cell r="BL27">
            <v>0.5944444444444444</v>
          </cell>
          <cell r="BM27">
            <v>0.6388888888888888</v>
          </cell>
          <cell r="BU27">
            <v>0.3444444444444444</v>
          </cell>
          <cell r="BV27">
            <v>0.38888888888888884</v>
          </cell>
        </row>
        <row r="28">
          <cell r="J28" t="str">
            <v>NANTES CARQUEFOU</v>
          </cell>
          <cell r="M28">
            <v>84</v>
          </cell>
          <cell r="O28">
            <v>74</v>
          </cell>
          <cell r="Q28">
            <v>158</v>
          </cell>
          <cell r="S28" t="str">
            <v>SAVENAY</v>
          </cell>
          <cell r="V28">
            <v>89</v>
          </cell>
          <cell r="X28">
            <v>89</v>
          </cell>
          <cell r="Z28">
            <v>178</v>
          </cell>
          <cell r="AB28" t="str">
            <v>SAVENAY</v>
          </cell>
          <cell r="AE28">
            <v>76</v>
          </cell>
          <cell r="AG28">
            <v>75</v>
          </cell>
          <cell r="AI28">
            <v>151</v>
          </cell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  <cell r="AT28" t="str">
            <v>FONTENELLES</v>
          </cell>
          <cell r="AW28">
            <v>78</v>
          </cell>
          <cell r="AY28">
            <v>77</v>
          </cell>
          <cell r="BA28">
            <v>155</v>
          </cell>
          <cell r="BC28" t="str">
            <v>NANTES VIGNEUX</v>
          </cell>
          <cell r="BF28">
            <v>98</v>
          </cell>
          <cell r="BH28">
            <v>99</v>
          </cell>
          <cell r="BJ28">
            <v>197</v>
          </cell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0">
          <cell r="AB30">
            <v>0.33888888888888885</v>
          </cell>
          <cell r="AC30">
            <v>0.36111111111111105</v>
          </cell>
          <cell r="BC30">
            <v>0.40138888888888885</v>
          </cell>
          <cell r="BD30">
            <v>0.42361111111111105</v>
          </cell>
        </row>
        <row r="32">
          <cell r="J32" t="str">
            <v>PORNIC</v>
          </cell>
          <cell r="M32">
            <v>78</v>
          </cell>
          <cell r="O32">
            <v>87</v>
          </cell>
          <cell r="Q32">
            <v>165</v>
          </cell>
          <cell r="S32" t="str">
            <v>NANTES CARQUEFOU</v>
          </cell>
          <cell r="V32">
            <v>76</v>
          </cell>
          <cell r="X32">
            <v>77</v>
          </cell>
          <cell r="Z32">
            <v>153</v>
          </cell>
          <cell r="AB32" t="str">
            <v>NANTES ILE D'OR</v>
          </cell>
          <cell r="AE32">
            <v>89</v>
          </cell>
          <cell r="AG32">
            <v>87</v>
          </cell>
          <cell r="AI32">
            <v>176</v>
          </cell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  <cell r="AT32" t="str">
            <v>AVRILLE</v>
          </cell>
          <cell r="AW32">
            <v>79</v>
          </cell>
          <cell r="AY32">
            <v>78</v>
          </cell>
          <cell r="BA32">
            <v>157</v>
          </cell>
          <cell r="BC32" t="str">
            <v>FONTENELLES</v>
          </cell>
          <cell r="BF32">
            <v>79</v>
          </cell>
          <cell r="BH32">
            <v>78</v>
          </cell>
          <cell r="BJ32">
            <v>157</v>
          </cell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J33">
            <v>0.5166666666666666</v>
          </cell>
          <cell r="K33">
            <v>0.561111111111111</v>
          </cell>
          <cell r="S33">
            <v>0.7041666666666666</v>
          </cell>
          <cell r="T33">
            <v>0.748611111111111</v>
          </cell>
          <cell r="AK33">
            <v>0.4958333333333333</v>
          </cell>
          <cell r="AL33">
            <v>0.5402777777777777</v>
          </cell>
          <cell r="AT33">
            <v>0.7041666666666666</v>
          </cell>
          <cell r="AU33">
            <v>0.748611111111111</v>
          </cell>
          <cell r="BL33">
            <v>0.6</v>
          </cell>
          <cell r="BM33">
            <v>0.6444444444444444</v>
          </cell>
          <cell r="BU33">
            <v>0.3499999999999999</v>
          </cell>
          <cell r="BV33">
            <v>0.3944444444444444</v>
          </cell>
        </row>
        <row r="34">
          <cell r="J34" t="str">
            <v>SAVENAY</v>
          </cell>
          <cell r="M34">
            <v>84</v>
          </cell>
          <cell r="O34">
            <v>75</v>
          </cell>
          <cell r="Q34">
            <v>159</v>
          </cell>
          <cell r="S34" t="str">
            <v>PORNIC</v>
          </cell>
          <cell r="V34">
            <v>78</v>
          </cell>
          <cell r="X34">
            <v>90</v>
          </cell>
          <cell r="Z34">
            <v>168</v>
          </cell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  <cell r="AT34" t="str">
            <v>LE MANS</v>
          </cell>
          <cell r="AW34">
            <v>90</v>
          </cell>
          <cell r="AY34">
            <v>98</v>
          </cell>
          <cell r="BA34">
            <v>188</v>
          </cell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J38" t="str">
            <v>SABLE</v>
          </cell>
          <cell r="M38">
            <v>81</v>
          </cell>
          <cell r="O38">
            <v>76</v>
          </cell>
          <cell r="Q38">
            <v>157</v>
          </cell>
          <cell r="S38" t="str">
            <v>AVRILLE</v>
          </cell>
          <cell r="V38">
            <v>79</v>
          </cell>
          <cell r="X38">
            <v>80</v>
          </cell>
          <cell r="Z38">
            <v>159</v>
          </cell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  <cell r="AT38" t="str">
            <v>NANTES CARQUEFOU</v>
          </cell>
          <cell r="AW38">
            <v>82</v>
          </cell>
          <cell r="AY38">
            <v>79</v>
          </cell>
          <cell r="BA38">
            <v>161</v>
          </cell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J39">
            <v>0.5222222222222221</v>
          </cell>
          <cell r="K39">
            <v>0.5666666666666665</v>
          </cell>
          <cell r="S39">
            <v>0.7097222222222221</v>
          </cell>
          <cell r="T39">
            <v>0.7541666666666665</v>
          </cell>
          <cell r="AK39">
            <v>0.5013888888888889</v>
          </cell>
          <cell r="AL39">
            <v>0.5458333333333333</v>
          </cell>
          <cell r="AT39">
            <v>0.7097222222222221</v>
          </cell>
          <cell r="AU39">
            <v>0.7541666666666665</v>
          </cell>
          <cell r="BL39">
            <v>0.6055555555555555</v>
          </cell>
          <cell r="BM39">
            <v>0.6499999999999999</v>
          </cell>
          <cell r="BU39">
            <v>0.35555555555555546</v>
          </cell>
          <cell r="BV39">
            <v>0.3999999999999999</v>
          </cell>
        </row>
        <row r="40">
          <cell r="J40" t="str">
            <v>AVRILLE</v>
          </cell>
          <cell r="M40">
            <v>78</v>
          </cell>
          <cell r="O40">
            <v>78</v>
          </cell>
          <cell r="Q40">
            <v>156</v>
          </cell>
          <cell r="S40" t="str">
            <v>BAUGE</v>
          </cell>
          <cell r="V40">
            <v>89</v>
          </cell>
          <cell r="X40">
            <v>98</v>
          </cell>
          <cell r="Z40">
            <v>187</v>
          </cell>
          <cell r="AB40" t="str">
            <v>BAUGE</v>
          </cell>
          <cell r="AE40">
            <v>100</v>
          </cell>
          <cell r="AG40">
            <v>78</v>
          </cell>
          <cell r="AI40">
            <v>178</v>
          </cell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  <cell r="AT40" t="str">
            <v>SAUMUR</v>
          </cell>
          <cell r="AW40">
            <v>76</v>
          </cell>
          <cell r="AY40">
            <v>77</v>
          </cell>
          <cell r="BA40">
            <v>153</v>
          </cell>
          <cell r="BC40" t="str">
            <v>NANTES CARQUEFOU</v>
          </cell>
          <cell r="BF40">
            <v>89</v>
          </cell>
          <cell r="BH40">
            <v>92</v>
          </cell>
          <cell r="BJ40">
            <v>181</v>
          </cell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2">
          <cell r="AB42">
            <v>0.3444444444444444</v>
          </cell>
          <cell r="AC42">
            <v>0.3666666666666666</v>
          </cell>
          <cell r="BC42">
            <v>0.4069444444444444</v>
          </cell>
          <cell r="BD42">
            <v>0.4291666666666666</v>
          </cell>
        </row>
        <row r="44">
          <cell r="J44" t="str">
            <v>SARGE</v>
          </cell>
          <cell r="M44">
            <v>81</v>
          </cell>
          <cell r="O44">
            <v>89</v>
          </cell>
          <cell r="Q44">
            <v>170</v>
          </cell>
          <cell r="S44" t="str">
            <v>SABLE</v>
          </cell>
          <cell r="V44">
            <v>76</v>
          </cell>
          <cell r="X44">
            <v>76</v>
          </cell>
          <cell r="Z44">
            <v>152</v>
          </cell>
          <cell r="AB44" t="str">
            <v>SAUMUR</v>
          </cell>
          <cell r="AE44">
            <v>87</v>
          </cell>
          <cell r="AG44">
            <v>95</v>
          </cell>
          <cell r="AI44">
            <v>182</v>
          </cell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  <cell r="AT44" t="str">
            <v>CHOLET</v>
          </cell>
          <cell r="AW44">
            <v>88</v>
          </cell>
          <cell r="AY44">
            <v>89</v>
          </cell>
          <cell r="BA44">
            <v>177</v>
          </cell>
          <cell r="BC44" t="str">
            <v>PORNIC</v>
          </cell>
          <cell r="BF44">
            <v>76</v>
          </cell>
          <cell r="BH44">
            <v>77</v>
          </cell>
          <cell r="BJ44">
            <v>153</v>
          </cell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J45">
            <v>0.5277777777777777</v>
          </cell>
          <cell r="K45">
            <v>0.5722222222222221</v>
          </cell>
          <cell r="S45">
            <v>0.7152777777777777</v>
          </cell>
          <cell r="T45">
            <v>0.7597222222222221</v>
          </cell>
          <cell r="AK45">
            <v>0.5069444444444444</v>
          </cell>
          <cell r="AL45">
            <v>0.5513888888888888</v>
          </cell>
          <cell r="AT45">
            <v>0.7152777777777777</v>
          </cell>
          <cell r="AU45">
            <v>0.7597222222222221</v>
          </cell>
          <cell r="BL45">
            <v>0.611111111111111</v>
          </cell>
          <cell r="BM45">
            <v>0.6555555555555554</v>
          </cell>
          <cell r="BU45">
            <v>0.361111111111111</v>
          </cell>
          <cell r="BV45">
            <v>0.40555555555555545</v>
          </cell>
        </row>
        <row r="46">
          <cell r="J46" t="str">
            <v>BAUGE</v>
          </cell>
          <cell r="M46">
            <v>74</v>
          </cell>
          <cell r="O46">
            <v>78</v>
          </cell>
          <cell r="Q46">
            <v>152</v>
          </cell>
          <cell r="S46" t="str">
            <v>SARGE</v>
          </cell>
          <cell r="V46">
            <v>78</v>
          </cell>
          <cell r="X46">
            <v>73</v>
          </cell>
          <cell r="Z46">
            <v>151</v>
          </cell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  <cell r="AT46" t="str">
            <v>SARGE</v>
          </cell>
          <cell r="AW46">
            <v>78</v>
          </cell>
          <cell r="AY46">
            <v>79</v>
          </cell>
          <cell r="BA46">
            <v>157</v>
          </cell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47">
          <cell r="AR47" t="str">
            <v/>
          </cell>
        </row>
        <row r="50">
          <cell r="J50" t="str">
            <v>CHOLET</v>
          </cell>
          <cell r="M50">
            <v>84</v>
          </cell>
          <cell r="O50">
            <v>81</v>
          </cell>
          <cell r="Q50">
            <v>165</v>
          </cell>
          <cell r="S50" t="str">
            <v>FONTENELLES</v>
          </cell>
          <cell r="V50">
            <v>79</v>
          </cell>
          <cell r="X50">
            <v>98</v>
          </cell>
          <cell r="Z50">
            <v>177</v>
          </cell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  <cell r="AT50" t="str">
            <v>SABLE</v>
          </cell>
          <cell r="AW50">
            <v>88</v>
          </cell>
          <cell r="AY50">
            <v>87</v>
          </cell>
          <cell r="BA50">
            <v>175</v>
          </cell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J51">
            <v>0.5333333333333332</v>
          </cell>
          <cell r="K51">
            <v>0.5777777777777776</v>
          </cell>
          <cell r="S51">
            <v>0.7208333333333332</v>
          </cell>
          <cell r="T51">
            <v>0.7652777777777776</v>
          </cell>
          <cell r="AK51">
            <v>0.5125</v>
          </cell>
          <cell r="AL51">
            <v>0.5569444444444444</v>
          </cell>
          <cell r="AT51">
            <v>0.7208333333333332</v>
          </cell>
          <cell r="AU51">
            <v>0.7652777777777776</v>
          </cell>
          <cell r="BL51">
            <v>0.6166666666666666</v>
          </cell>
          <cell r="BM51">
            <v>0.661111111111111</v>
          </cell>
          <cell r="BU51">
            <v>0.36666666666666653</v>
          </cell>
          <cell r="BV51">
            <v>0.411111111111111</v>
          </cell>
        </row>
        <row r="52">
          <cell r="J52" t="str">
            <v>FONTENELLES</v>
          </cell>
          <cell r="M52">
            <v>87</v>
          </cell>
          <cell r="O52">
            <v>74</v>
          </cell>
          <cell r="Q52">
            <v>161</v>
          </cell>
          <cell r="S52" t="str">
            <v>LE MANS</v>
          </cell>
          <cell r="V52">
            <v>89</v>
          </cell>
          <cell r="X52">
            <v>87</v>
          </cell>
          <cell r="Z52">
            <v>176</v>
          </cell>
          <cell r="AB52" t="str">
            <v>FONTENELLES</v>
          </cell>
          <cell r="AE52">
            <v>77</v>
          </cell>
          <cell r="AG52">
            <v>89</v>
          </cell>
          <cell r="AI52">
            <v>166</v>
          </cell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  <cell r="AT52" t="str">
            <v>LA BAULE</v>
          </cell>
          <cell r="AW52">
            <v>78</v>
          </cell>
          <cell r="AY52">
            <v>79</v>
          </cell>
          <cell r="BA52">
            <v>157</v>
          </cell>
          <cell r="BC52" t="str">
            <v>CHOLET</v>
          </cell>
          <cell r="BF52">
            <v>77</v>
          </cell>
          <cell r="BH52">
            <v>76</v>
          </cell>
          <cell r="BJ52">
            <v>153</v>
          </cell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4">
          <cell r="AB54">
            <v>0.3499999999999999</v>
          </cell>
          <cell r="AC54">
            <v>0.3722222222222221</v>
          </cell>
          <cell r="BC54">
            <v>0.4124999999999999</v>
          </cell>
          <cell r="BD54">
            <v>0.4347222222222221</v>
          </cell>
        </row>
        <row r="56">
          <cell r="J56" t="str">
            <v>LE MANS</v>
          </cell>
          <cell r="M56">
            <v>75</v>
          </cell>
          <cell r="O56">
            <v>68</v>
          </cell>
          <cell r="Q56">
            <v>143</v>
          </cell>
          <cell r="S56" t="str">
            <v>CHOLET</v>
          </cell>
          <cell r="V56">
            <v>79</v>
          </cell>
          <cell r="X56">
            <v>89</v>
          </cell>
          <cell r="Z56">
            <v>168</v>
          </cell>
          <cell r="AB56" t="str">
            <v>SARGE</v>
          </cell>
          <cell r="AE56">
            <v>78</v>
          </cell>
          <cell r="AG56">
            <v>89</v>
          </cell>
          <cell r="AI56">
            <v>167</v>
          </cell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  <cell r="AT56" t="str">
            <v>NANTES ILE D'OR</v>
          </cell>
          <cell r="AW56">
            <v>89</v>
          </cell>
          <cell r="AY56">
            <v>77</v>
          </cell>
          <cell r="BA56">
            <v>166</v>
          </cell>
          <cell r="BC56" t="str">
            <v>LA BAULE</v>
          </cell>
          <cell r="BF56">
            <v>87</v>
          </cell>
          <cell r="BH56">
            <v>87</v>
          </cell>
          <cell r="BJ56">
            <v>174</v>
          </cell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J57">
            <v>0.5388888888888888</v>
          </cell>
          <cell r="K57">
            <v>0.5833333333333331</v>
          </cell>
          <cell r="S57">
            <v>0.7263888888888888</v>
          </cell>
          <cell r="T57">
            <v>0.7708333333333331</v>
          </cell>
          <cell r="AK57">
            <v>0.5180555555555555</v>
          </cell>
          <cell r="AL57">
            <v>0.5624999999999999</v>
          </cell>
          <cell r="AT57">
            <v>0.7263888888888888</v>
          </cell>
          <cell r="AU57">
            <v>0.7708333333333331</v>
          </cell>
          <cell r="BL57">
            <v>0.6222222222222221</v>
          </cell>
          <cell r="BM57">
            <v>0.6666666666666665</v>
          </cell>
          <cell r="BU57">
            <v>0.37222222222222207</v>
          </cell>
          <cell r="BV57">
            <v>0.4166666666666665</v>
          </cell>
        </row>
        <row r="58">
          <cell r="J58" t="str">
            <v>SAUMUR</v>
          </cell>
          <cell r="M58">
            <v>89</v>
          </cell>
          <cell r="O58">
            <v>101</v>
          </cell>
          <cell r="Q58">
            <v>190</v>
          </cell>
          <cell r="S58" t="str">
            <v>SAUMUR</v>
          </cell>
          <cell r="V58">
            <v>78</v>
          </cell>
          <cell r="X58">
            <v>89</v>
          </cell>
          <cell r="Z58">
            <v>167</v>
          </cell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  <cell r="AT58" t="str">
            <v>PORNIC</v>
          </cell>
          <cell r="AW58">
            <v>76</v>
          </cell>
          <cell r="AY58">
            <v>77</v>
          </cell>
          <cell r="BA58">
            <v>153</v>
          </cell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Planning"/>
      <sheetName val="Tableau Général"/>
      <sheetName val="Départs SP"/>
      <sheetName val="Résultats SP"/>
      <sheetName val="TOUR1"/>
      <sheetName val="TOUR2"/>
      <sheetName val="TOUR 3 - Barrages"/>
      <sheetName val="TOUR4"/>
      <sheetName val="TOUR5"/>
      <sheetName val="TOUR 6 - Barrages"/>
      <sheetName val="TOUR 7"/>
      <sheetName val="TOUR 8 - FINALES DE CLASSEMENT"/>
      <sheetName val="Tableau B  TOURS 1-2-3"/>
      <sheetName val="Feuil1"/>
    </sheetNames>
    <sheetDataSet>
      <sheetData sheetId="7">
        <row r="11">
          <cell r="L11" t="str">
            <v>JEUDI 19 AOUT</v>
          </cell>
          <cell r="R11" t="str">
            <v>3° TOUR</v>
          </cell>
          <cell r="X11" t="str">
            <v>VENDREDI 20 AOUT</v>
          </cell>
        </row>
        <row r="12">
          <cell r="L12">
            <v>0.6875</v>
          </cell>
          <cell r="N12">
            <v>0.7562499999999998</v>
          </cell>
          <cell r="R12" t="str">
            <v>ST ANDREWS</v>
          </cell>
          <cell r="X12">
            <v>0.375</v>
          </cell>
          <cell r="Z12">
            <v>0.5187499999999995</v>
          </cell>
        </row>
        <row r="14">
          <cell r="R14" t="str">
            <v>BARRAGES</v>
          </cell>
          <cell r="X14" t="str">
            <v>ILE DE FRANCE</v>
          </cell>
        </row>
        <row r="15">
          <cell r="X15">
            <v>0.5062499999999995</v>
          </cell>
          <cell r="Y15">
            <v>0.5124999999999995</v>
          </cell>
          <cell r="Z15">
            <v>0.5187499999999995</v>
          </cell>
        </row>
        <row r="16">
          <cell r="L16" t="str">
            <v>LORRAINE</v>
          </cell>
          <cell r="X16" t="str">
            <v>BRETAGNE</v>
          </cell>
        </row>
        <row r="18">
          <cell r="L18">
            <v>0.6875</v>
          </cell>
          <cell r="M18">
            <v>0.69375</v>
          </cell>
          <cell r="N18">
            <v>0.7</v>
          </cell>
        </row>
        <row r="20">
          <cell r="L20" t="str">
            <v>AUVERGNE</v>
          </cell>
          <cell r="X20" t="str">
            <v>AQUITAINE</v>
          </cell>
        </row>
        <row r="21">
          <cell r="X21">
            <v>0.4874999999999996</v>
          </cell>
          <cell r="Y21">
            <v>0.4937499999999996</v>
          </cell>
          <cell r="Z21">
            <v>0.49999999999999956</v>
          </cell>
        </row>
        <row r="22">
          <cell r="X22" t="str">
            <v>PACA</v>
          </cell>
        </row>
        <row r="26">
          <cell r="X26" t="str">
            <v>RHONE-ALPES</v>
          </cell>
        </row>
        <row r="27">
          <cell r="X27">
            <v>0.46874999999999967</v>
          </cell>
          <cell r="Y27">
            <v>0.47499999999999964</v>
          </cell>
          <cell r="Z27">
            <v>0.4812499999999996</v>
          </cell>
        </row>
        <row r="28">
          <cell r="L28" t="str">
            <v>PARIS</v>
          </cell>
          <cell r="X28" t="str">
            <v>LORRAINE</v>
          </cell>
        </row>
        <row r="30">
          <cell r="L30">
            <v>0.7062499999999999</v>
          </cell>
          <cell r="M30">
            <v>0.7124999999999999</v>
          </cell>
          <cell r="N30">
            <v>0.7187499999999999</v>
          </cell>
        </row>
        <row r="32">
          <cell r="L32" t="str">
            <v>POITOU-CHARENTES</v>
          </cell>
          <cell r="X32" t="str">
            <v>MIDI-PYRENNEES</v>
          </cell>
        </row>
        <row r="33">
          <cell r="X33">
            <v>0.44999999999999973</v>
          </cell>
          <cell r="Y33">
            <v>0.4562499999999997</v>
          </cell>
          <cell r="Z33">
            <v>0.4624999999999997</v>
          </cell>
        </row>
        <row r="34">
          <cell r="X34" t="str">
            <v>POITOU-CHARENTES</v>
          </cell>
        </row>
        <row r="38">
          <cell r="X38" t="str">
            <v>AUVERGNE</v>
          </cell>
        </row>
        <row r="39">
          <cell r="X39">
            <v>0.4312499999999998</v>
          </cell>
          <cell r="Y39">
            <v>0.4374999999999998</v>
          </cell>
          <cell r="Z39">
            <v>0.44374999999999976</v>
          </cell>
        </row>
        <row r="40">
          <cell r="L40" t="str">
            <v>BRETAGNE</v>
          </cell>
          <cell r="X40" t="str">
            <v>BASSE-NORMANDIE</v>
          </cell>
        </row>
        <row r="42">
          <cell r="L42">
            <v>0.7249999999999999</v>
          </cell>
          <cell r="M42">
            <v>0.7312499999999998</v>
          </cell>
          <cell r="N42">
            <v>0.7374999999999998</v>
          </cell>
        </row>
        <row r="44">
          <cell r="L44" t="str">
            <v>CENTRE</v>
          </cell>
          <cell r="X44" t="str">
            <v>CENTRE</v>
          </cell>
        </row>
        <row r="45">
          <cell r="X45">
            <v>0.41249999999999987</v>
          </cell>
          <cell r="Y45">
            <v>0.41874999999999984</v>
          </cell>
          <cell r="Z45">
            <v>0.4249999999999998</v>
          </cell>
        </row>
        <row r="46">
          <cell r="X46" t="str">
            <v>REUNION</v>
          </cell>
        </row>
        <row r="50">
          <cell r="X50" t="str">
            <v>PARIS</v>
          </cell>
        </row>
        <row r="51">
          <cell r="X51">
            <v>0.39374999999999993</v>
          </cell>
          <cell r="Y51">
            <v>0.3999999999999999</v>
          </cell>
          <cell r="Z51">
            <v>0.4062499999999999</v>
          </cell>
        </row>
        <row r="52">
          <cell r="L52" t="str">
            <v>PACA</v>
          </cell>
          <cell r="X52" t="str">
            <v>PAYS DE LA LOIRE</v>
          </cell>
        </row>
        <row r="54">
          <cell r="L54">
            <v>0.7437499999999998</v>
          </cell>
          <cell r="M54">
            <v>0.7499999999999998</v>
          </cell>
          <cell r="N54">
            <v>0.7562499999999998</v>
          </cell>
        </row>
        <row r="56">
          <cell r="L56" t="str">
            <v>LANGUEDOC-ROUSSILLON</v>
          </cell>
          <cell r="X56" t="str">
            <v>LANGUEDOC-ROUSSILLON</v>
          </cell>
        </row>
        <row r="57">
          <cell r="X57">
            <v>0.375</v>
          </cell>
          <cell r="Y57">
            <v>0.38125</v>
          </cell>
          <cell r="Z57">
            <v>0.38749999999999996</v>
          </cell>
        </row>
        <row r="58">
          <cell r="X58" t="str">
            <v>BOURGOGNE</v>
          </cell>
        </row>
      </sheetData>
      <sheetData sheetId="9">
        <row r="11">
          <cell r="L11" t="str">
            <v>VENDREDI 20 AOUT</v>
          </cell>
          <cell r="R11" t="str">
            <v>5° TOUR </v>
          </cell>
          <cell r="X11" t="str">
            <v>SAMEDI 21 AOUT</v>
          </cell>
        </row>
        <row r="12">
          <cell r="L12">
            <v>0.5625</v>
          </cell>
          <cell r="N12">
            <v>0.7062499999999995</v>
          </cell>
          <cell r="R12" t="str">
            <v>ST ANDREWS</v>
          </cell>
          <cell r="X12">
            <v>0.375</v>
          </cell>
          <cell r="Z12">
            <v>0.44374999999999976</v>
          </cell>
        </row>
        <row r="14">
          <cell r="L14" t="str">
            <v>BRETAGNE</v>
          </cell>
        </row>
        <row r="15">
          <cell r="L15">
            <v>0.6937499999999995</v>
          </cell>
          <cell r="M15">
            <v>0.6999999999999995</v>
          </cell>
          <cell r="N15">
            <v>0.7062499999999995</v>
          </cell>
        </row>
        <row r="16">
          <cell r="L16" t="str">
            <v>PACA</v>
          </cell>
          <cell r="X16" t="str">
            <v>PACA</v>
          </cell>
        </row>
        <row r="18">
          <cell r="X18">
            <v>0.375</v>
          </cell>
          <cell r="Y18">
            <v>0.38125</v>
          </cell>
          <cell r="Z18">
            <v>0.38749999999999996</v>
          </cell>
        </row>
        <row r="20">
          <cell r="L20" t="str">
            <v>RHONE-ALPES</v>
          </cell>
          <cell r="X20" t="str">
            <v>LORRAINE</v>
          </cell>
        </row>
        <row r="21">
          <cell r="L21">
            <v>0.6749999999999996</v>
          </cell>
          <cell r="M21">
            <v>0.6812499999999996</v>
          </cell>
          <cell r="N21">
            <v>0.6874999999999996</v>
          </cell>
        </row>
        <row r="22">
          <cell r="L22" t="str">
            <v>POITOU-CHARENTES</v>
          </cell>
        </row>
        <row r="26">
          <cell r="L26" t="str">
            <v>ILE DE FRANCE</v>
          </cell>
        </row>
        <row r="27">
          <cell r="L27">
            <v>0.6562499999999997</v>
          </cell>
          <cell r="M27">
            <v>0.6624999999999996</v>
          </cell>
          <cell r="N27">
            <v>0.6687499999999996</v>
          </cell>
        </row>
        <row r="28">
          <cell r="L28" t="str">
            <v>AQUITAINE</v>
          </cell>
          <cell r="X28" t="str">
            <v>POITOU-CHARENTES</v>
          </cell>
        </row>
        <row r="30">
          <cell r="X30">
            <v>0.39374999999999993</v>
          </cell>
          <cell r="Y30">
            <v>0.3999999999999999</v>
          </cell>
          <cell r="Z30">
            <v>0.4062499999999999</v>
          </cell>
        </row>
        <row r="32">
          <cell r="L32" t="str">
            <v>LORRAINE</v>
          </cell>
          <cell r="X32" t="str">
            <v>AQUITAINE</v>
          </cell>
        </row>
        <row r="33">
          <cell r="L33">
            <v>0.6374999999999997</v>
          </cell>
          <cell r="M33">
            <v>0.6437499999999997</v>
          </cell>
          <cell r="N33">
            <v>0.6499999999999997</v>
          </cell>
        </row>
        <row r="34">
          <cell r="L34" t="str">
            <v>MIDI-PYRENNEES</v>
          </cell>
        </row>
        <row r="38">
          <cell r="L38" t="str">
            <v>AUVERGNE</v>
          </cell>
        </row>
        <row r="39">
          <cell r="L39">
            <v>0.6187499999999998</v>
          </cell>
          <cell r="M39">
            <v>0.6249999999999998</v>
          </cell>
          <cell r="N39">
            <v>0.6312499999999998</v>
          </cell>
        </row>
        <row r="40">
          <cell r="L40" t="str">
            <v>CENTRE</v>
          </cell>
          <cell r="X40" t="str">
            <v>AUVERGNE</v>
          </cell>
        </row>
        <row r="42">
          <cell r="X42">
            <v>0.41249999999999987</v>
          </cell>
          <cell r="Y42">
            <v>0.41874999999999984</v>
          </cell>
          <cell r="Z42">
            <v>0.4249999999999998</v>
          </cell>
        </row>
        <row r="44">
          <cell r="L44" t="str">
            <v>PARIS</v>
          </cell>
          <cell r="X44" t="str">
            <v>PAYS DE LA LOIRE</v>
          </cell>
        </row>
        <row r="45">
          <cell r="L45">
            <v>0.5999999999999999</v>
          </cell>
          <cell r="M45">
            <v>0.6062499999999998</v>
          </cell>
          <cell r="N45">
            <v>0.6124999999999998</v>
          </cell>
        </row>
        <row r="46">
          <cell r="L46" t="str">
            <v>LANGUEDOC-ROUSSILLON</v>
          </cell>
        </row>
        <row r="50">
          <cell r="L50" t="str">
            <v>BASSE-NORMANDIE</v>
          </cell>
        </row>
        <row r="51">
          <cell r="L51">
            <v>0.5812499999999999</v>
          </cell>
          <cell r="M51">
            <v>0.5874999999999999</v>
          </cell>
          <cell r="N51">
            <v>0.5937499999999999</v>
          </cell>
        </row>
        <row r="52">
          <cell r="L52" t="str">
            <v>REUNION</v>
          </cell>
          <cell r="X52" t="str">
            <v>LANGUEDOC-ROUSSILLON</v>
          </cell>
        </row>
        <row r="54">
          <cell r="X54">
            <v>0.4312499999999998</v>
          </cell>
          <cell r="Y54">
            <v>0.4374999999999998</v>
          </cell>
          <cell r="Z54">
            <v>0.44374999999999976</v>
          </cell>
        </row>
        <row r="56">
          <cell r="L56" t="str">
            <v>PAYS DE LA LOIRE</v>
          </cell>
          <cell r="X56" t="str">
            <v>BASSE-NORMANDIE</v>
          </cell>
        </row>
        <row r="57">
          <cell r="L57">
            <v>0.5625</v>
          </cell>
          <cell r="M57">
            <v>0.56875</v>
          </cell>
          <cell r="N57">
            <v>0.575</v>
          </cell>
        </row>
        <row r="58">
          <cell r="L58" t="str">
            <v>BOURGOGNE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Tableau Général"/>
      <sheetName val="Départs SP"/>
      <sheetName val="Résultats SP"/>
      <sheetName val="TOUR1"/>
      <sheetName val="TOUR2"/>
      <sheetName val="TOUR 3 - Barrages"/>
      <sheetName val="TOUR4"/>
      <sheetName val="TOUR5"/>
      <sheetName val="TOUR 6 - Barrages"/>
      <sheetName val="TOUR 7"/>
      <sheetName val="TOUR 8 - FINALES DE CLASSEMEN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TOUR1"/>
      <sheetName val="TOUR2"/>
      <sheetName val="TOUR3"/>
      <sheetName val="TOUR4"/>
      <sheetName val="TOUR5"/>
      <sheetName val="FINALE"/>
      <sheetName val="Tableau Résultats"/>
      <sheetName val="GENERAL"/>
      <sheetName val="Tirage au sort"/>
      <sheetName val="Fonctionnemen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TOUR1"/>
      <sheetName val="TOUR2"/>
      <sheetName val="TOUR3"/>
      <sheetName val="TOUR4"/>
      <sheetName val="TOUR5"/>
      <sheetName val="DEMI FINALES"/>
      <sheetName val="FINALES"/>
      <sheetName val="GENERAL"/>
      <sheetName val="Tableau Résultats"/>
      <sheetName val="Fonctionnement"/>
      <sheetName val="Tirage au sort"/>
      <sheetName val="Feuil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Tableau Général"/>
      <sheetName val="Départs SP"/>
      <sheetName val="Résultats SP"/>
      <sheetName val="Résultats SP (2)"/>
      <sheetName val="TOUR1"/>
      <sheetName val="TOUR2"/>
      <sheetName val="TOUR 3 - Barrages"/>
      <sheetName val="TOUR4"/>
      <sheetName val="TOUR 5"/>
      <sheetName val="TOUR 6 - FINALES"/>
      <sheetName val="Tableau B  TOURS 1 à 6"/>
      <sheetName val="Tableau B Classemen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Planning"/>
      <sheetName val="Tableau Général"/>
      <sheetName val="Départs SP"/>
      <sheetName val="Résultats SP"/>
      <sheetName val="TOUR1"/>
      <sheetName val="TOUR2"/>
      <sheetName val="TOUR 3 - Barrages"/>
      <sheetName val="TOUR4"/>
      <sheetName val="TOUR5"/>
      <sheetName val="TOUR 6 - Barrages"/>
      <sheetName val="TOUR 7"/>
      <sheetName val="TOUR 8 - FINALES DE CLASSEMENT"/>
      <sheetName val="Tableau B  TOURS 1-2-3"/>
      <sheetName val="Feuil1"/>
    </sheetNames>
    <sheetDataSet>
      <sheetData sheetId="11">
        <row r="11">
          <cell r="L11" t="str">
            <v>SAMEDI 21 AOUT</v>
          </cell>
          <cell r="R11" t="str">
            <v>7° TOUR </v>
          </cell>
          <cell r="X11" t="str">
            <v>DIMANCHE 22 AOUT</v>
          </cell>
        </row>
        <row r="12">
          <cell r="L12">
            <v>0.5416666666666666</v>
          </cell>
          <cell r="N12">
            <v>0.6854166666666661</v>
          </cell>
          <cell r="S12" t="str">
            <v>AUGUSTA</v>
          </cell>
          <cell r="X12">
            <v>0.3333333333333333</v>
          </cell>
          <cell r="Z12">
            <v>0.4770833333333328</v>
          </cell>
        </row>
        <row r="14">
          <cell r="L14" t="str">
            <v>BRETAGNE</v>
          </cell>
          <cell r="X14" t="str">
            <v>AQUITAINE</v>
          </cell>
        </row>
        <row r="15">
          <cell r="L15">
            <v>0.5416666666666666</v>
          </cell>
          <cell r="M15">
            <v>0.5479166666666666</v>
          </cell>
          <cell r="N15">
            <v>0.5541666666666666</v>
          </cell>
          <cell r="X15">
            <v>0.46458333333333285</v>
          </cell>
          <cell r="Y15">
            <v>0.4708333333333328</v>
          </cell>
          <cell r="Z15">
            <v>0.4770833333333328</v>
          </cell>
        </row>
        <row r="16">
          <cell r="L16" t="str">
            <v>AQUITAINE</v>
          </cell>
          <cell r="X16" t="str">
            <v>RHONE-ALPES</v>
          </cell>
        </row>
        <row r="20">
          <cell r="L20" t="str">
            <v>PACA</v>
          </cell>
          <cell r="X20" t="str">
            <v>BRETAGNE</v>
          </cell>
        </row>
        <row r="21">
          <cell r="L21">
            <v>0.5604166666666666</v>
          </cell>
          <cell r="M21">
            <v>0.5666666666666665</v>
          </cell>
          <cell r="N21">
            <v>0.5729166666666665</v>
          </cell>
          <cell r="X21">
            <v>0.4458333333333329</v>
          </cell>
          <cell r="Y21">
            <v>0.4520833333333329</v>
          </cell>
          <cell r="Z21">
            <v>0.45833333333333287</v>
          </cell>
        </row>
        <row r="22">
          <cell r="L22" t="str">
            <v>RHONE-ALPES</v>
          </cell>
          <cell r="X22" t="str">
            <v>PACA</v>
          </cell>
        </row>
        <row r="26">
          <cell r="L26" t="str">
            <v>LORRAINE</v>
          </cell>
          <cell r="X26" t="str">
            <v>LORRAINE</v>
          </cell>
        </row>
        <row r="27">
          <cell r="L27">
            <v>0.5791666666666665</v>
          </cell>
          <cell r="M27">
            <v>0.5854166666666665</v>
          </cell>
          <cell r="N27">
            <v>0.5916666666666665</v>
          </cell>
          <cell r="X27">
            <v>0.427083333333333</v>
          </cell>
          <cell r="Y27">
            <v>0.43333333333333296</v>
          </cell>
          <cell r="Z27">
            <v>0.43958333333333294</v>
          </cell>
        </row>
        <row r="28">
          <cell r="L28" t="str">
            <v>ILE DE FRANCE</v>
          </cell>
          <cell r="X28" t="str">
            <v>POITOU-CHARENTES</v>
          </cell>
        </row>
        <row r="32">
          <cell r="L32" t="str">
            <v>POITOU-CHARENTES</v>
          </cell>
          <cell r="W32" t="str">
            <v>PO</v>
          </cell>
          <cell r="X32" t="str">
            <v>ILE DE FRANCE</v>
          </cell>
        </row>
        <row r="33">
          <cell r="L33">
            <v>0.5979166666666664</v>
          </cell>
          <cell r="M33">
            <v>0.6041666666666664</v>
          </cell>
          <cell r="N33">
            <v>0.6104166666666664</v>
          </cell>
          <cell r="X33">
            <v>0.40833333333333305</v>
          </cell>
          <cell r="Y33">
            <v>0.414583333333333</v>
          </cell>
          <cell r="Z33">
            <v>0.420833333333333</v>
          </cell>
        </row>
        <row r="34">
          <cell r="L34" t="str">
            <v>MIDI-PYRENNEES</v>
          </cell>
          <cell r="X34" t="str">
            <v>MIDI-PYRENNEES</v>
          </cell>
        </row>
        <row r="38">
          <cell r="L38" t="str">
            <v>CENTRE</v>
          </cell>
          <cell r="X38" t="str">
            <v>LANGUEDOC-ROUSSILLON</v>
          </cell>
        </row>
        <row r="39">
          <cell r="L39">
            <v>0.6166666666666664</v>
          </cell>
          <cell r="M39">
            <v>0.6229166666666663</v>
          </cell>
          <cell r="N39">
            <v>0.6291666666666663</v>
          </cell>
          <cell r="X39">
            <v>0.3895833333333331</v>
          </cell>
          <cell r="Y39">
            <v>0.3958333333333331</v>
          </cell>
          <cell r="Z39">
            <v>0.40208333333333307</v>
          </cell>
        </row>
        <row r="40">
          <cell r="L40" t="str">
            <v>LANGUEDOC-ROUSSILLON</v>
          </cell>
          <cell r="X40" t="str">
            <v>PARIS</v>
          </cell>
        </row>
        <row r="44">
          <cell r="L44" t="str">
            <v>PAYS DE LA LOIRE</v>
          </cell>
          <cell r="X44" t="str">
            <v>CENTRE</v>
          </cell>
        </row>
        <row r="45">
          <cell r="L45">
            <v>0.6354166666666663</v>
          </cell>
          <cell r="M45">
            <v>0.6416666666666663</v>
          </cell>
          <cell r="N45">
            <v>0.6479166666666663</v>
          </cell>
          <cell r="X45">
            <v>0.3708333333333332</v>
          </cell>
          <cell r="Y45">
            <v>0.37708333333333316</v>
          </cell>
          <cell r="Z45">
            <v>0.38333333333333314</v>
          </cell>
        </row>
        <row r="46">
          <cell r="L46" t="str">
            <v>PARIS</v>
          </cell>
          <cell r="X46" t="str">
            <v>PAYS DE LA LOIRE</v>
          </cell>
        </row>
        <row r="50">
          <cell r="L50" t="str">
            <v>AUVERGNE</v>
          </cell>
          <cell r="X50" t="str">
            <v>AUVERGNE</v>
          </cell>
        </row>
        <row r="51">
          <cell r="L51">
            <v>0.6541666666666662</v>
          </cell>
          <cell r="M51">
            <v>0.6604166666666662</v>
          </cell>
          <cell r="N51">
            <v>0.6666666666666662</v>
          </cell>
          <cell r="X51">
            <v>0.35208333333333325</v>
          </cell>
          <cell r="Y51">
            <v>0.3583333333333332</v>
          </cell>
          <cell r="Z51">
            <v>0.3645833333333332</v>
          </cell>
        </row>
        <row r="52">
          <cell r="L52" t="str">
            <v>REUNION</v>
          </cell>
          <cell r="X52" t="str">
            <v>BOURGOGNE</v>
          </cell>
        </row>
        <row r="56">
          <cell r="L56" t="str">
            <v>BASSE-NORMANDIE</v>
          </cell>
          <cell r="X56" t="str">
            <v>REUNION</v>
          </cell>
        </row>
        <row r="57">
          <cell r="L57">
            <v>0.6729166666666662</v>
          </cell>
          <cell r="M57">
            <v>0.6791666666666661</v>
          </cell>
          <cell r="N57">
            <v>0.6854166666666661</v>
          </cell>
          <cell r="X57">
            <v>0.3333333333333333</v>
          </cell>
          <cell r="Y57">
            <v>0.3395833333333333</v>
          </cell>
          <cell r="Z57">
            <v>0.34583333333333327</v>
          </cell>
        </row>
        <row r="58">
          <cell r="L58" t="str">
            <v>BOURGOGNE</v>
          </cell>
          <cell r="X58" t="str">
            <v>BASSE-NORMANDIE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4"/>
  <sheetViews>
    <sheetView zoomScalePageLayoutView="0" workbookViewId="0" topLeftCell="A7">
      <selection activeCell="M13" sqref="M13"/>
    </sheetView>
  </sheetViews>
  <sheetFormatPr defaultColWidth="11.421875" defaultRowHeight="12.75"/>
  <cols>
    <col min="1" max="1" width="0.71875" style="0" customWidth="1"/>
    <col min="2" max="2" width="13.7109375" style="0" customWidth="1"/>
    <col min="3" max="3" width="21.7109375" style="0" customWidth="1"/>
    <col min="4" max="4" width="12.140625" style="0" customWidth="1"/>
    <col min="5" max="5" width="10.57421875" style="0" customWidth="1"/>
    <col min="6" max="6" width="19.28125" style="0" customWidth="1"/>
    <col min="7" max="7" width="19.421875" style="0" customWidth="1"/>
    <col min="8" max="8" width="15.140625" style="0" customWidth="1"/>
    <col min="9" max="9" width="7.00390625" style="0" customWidth="1"/>
  </cols>
  <sheetData>
    <row r="1" ht="13.5" thickBot="1"/>
    <row r="2" spans="1:9" ht="22.5" customHeight="1">
      <c r="A2" s="1"/>
      <c r="B2" s="137" t="s">
        <v>40</v>
      </c>
      <c r="C2" s="138"/>
      <c r="D2" s="138"/>
      <c r="E2" s="138"/>
      <c r="F2" s="138"/>
      <c r="G2" s="138"/>
      <c r="H2" s="138"/>
      <c r="I2" s="139"/>
    </row>
    <row r="3" spans="1:9" ht="22.5" customHeight="1">
      <c r="A3" s="1"/>
      <c r="B3" s="140"/>
      <c r="C3" s="141"/>
      <c r="D3" s="141"/>
      <c r="E3" s="141"/>
      <c r="F3" s="141"/>
      <c r="G3" s="141"/>
      <c r="H3" s="141"/>
      <c r="I3" s="142"/>
    </row>
    <row r="4" spans="1:9" ht="22.5" customHeight="1" thickBot="1">
      <c r="A4" s="1"/>
      <c r="B4" s="143"/>
      <c r="C4" s="144"/>
      <c r="D4" s="144"/>
      <c r="E4" s="144"/>
      <c r="F4" s="144"/>
      <c r="G4" s="144"/>
      <c r="H4" s="144"/>
      <c r="I4" s="145"/>
    </row>
    <row r="5" spans="1:9" ht="9" customHeight="1" thickBot="1">
      <c r="A5" s="1"/>
      <c r="B5" s="2"/>
      <c r="C5" s="2"/>
      <c r="D5" s="2"/>
      <c r="E5" s="2"/>
      <c r="F5" s="2"/>
      <c r="G5" s="2"/>
      <c r="H5" s="2"/>
      <c r="I5" s="2"/>
    </row>
    <row r="6" spans="1:9" ht="22.5" customHeight="1" thickBot="1">
      <c r="A6" s="1"/>
      <c r="B6" s="146" t="s">
        <v>110</v>
      </c>
      <c r="C6" s="147"/>
      <c r="D6" s="147"/>
      <c r="E6" s="147"/>
      <c r="F6" s="147"/>
      <c r="G6" s="147"/>
      <c r="H6" s="147"/>
      <c r="I6" s="148"/>
    </row>
    <row r="7" spans="1:9" ht="13.5" customHeight="1" thickBot="1">
      <c r="A7" s="1"/>
      <c r="B7" s="10"/>
      <c r="C7" s="10"/>
      <c r="D7" s="10"/>
      <c r="E7" s="10"/>
      <c r="F7" s="10"/>
      <c r="G7" s="10"/>
      <c r="H7" s="10"/>
      <c r="I7" s="10"/>
    </row>
    <row r="8" spans="2:9" ht="26.25" customHeight="1" thickBot="1">
      <c r="B8" s="149" t="s">
        <v>25</v>
      </c>
      <c r="C8" s="150"/>
      <c r="D8" s="150"/>
      <c r="E8" s="150"/>
      <c r="F8" s="150"/>
      <c r="G8" s="150"/>
      <c r="H8" s="150"/>
      <c r="I8" s="151"/>
    </row>
    <row r="9" spans="6:8" ht="9.75" customHeight="1" thickBot="1">
      <c r="F9" s="14"/>
      <c r="G9" s="14"/>
      <c r="H9" s="14"/>
    </row>
    <row r="10" spans="2:9" ht="26.25" customHeight="1" thickBot="1">
      <c r="B10" s="89" t="s">
        <v>42</v>
      </c>
      <c r="C10" s="90" t="s">
        <v>44</v>
      </c>
      <c r="D10" s="90" t="s">
        <v>43</v>
      </c>
      <c r="E10" s="90" t="s">
        <v>45</v>
      </c>
      <c r="F10" s="90" t="s">
        <v>46</v>
      </c>
      <c r="G10" s="91" t="s">
        <v>47</v>
      </c>
      <c r="H10" s="108" t="s">
        <v>1</v>
      </c>
      <c r="I10" s="58">
        <f>SUM(H11:H16)/6</f>
        <v>19.85</v>
      </c>
    </row>
    <row r="11" spans="2:8" ht="19.5" customHeight="1">
      <c r="B11" s="29">
        <v>1</v>
      </c>
      <c r="C11" s="92" t="s">
        <v>65</v>
      </c>
      <c r="D11" s="93" t="s">
        <v>66</v>
      </c>
      <c r="E11" s="120">
        <v>2011</v>
      </c>
      <c r="F11" s="94" t="s">
        <v>67</v>
      </c>
      <c r="G11" s="116" t="s">
        <v>153</v>
      </c>
      <c r="H11" s="107">
        <v>11</v>
      </c>
    </row>
    <row r="12" spans="2:9" ht="19.5" customHeight="1">
      <c r="B12" s="36">
        <v>2</v>
      </c>
      <c r="C12" s="95" t="s">
        <v>75</v>
      </c>
      <c r="D12" s="96" t="s">
        <v>76</v>
      </c>
      <c r="E12" s="95">
        <v>2011</v>
      </c>
      <c r="F12" s="97" t="s">
        <v>68</v>
      </c>
      <c r="G12" s="114"/>
      <c r="H12" s="38">
        <v>16.8</v>
      </c>
      <c r="I12" s="7"/>
    </row>
    <row r="13" spans="2:9" ht="19.5" customHeight="1">
      <c r="B13" s="29">
        <v>3</v>
      </c>
      <c r="C13" s="101" t="s">
        <v>100</v>
      </c>
      <c r="D13" s="101" t="s">
        <v>101</v>
      </c>
      <c r="E13" s="124">
        <v>2015</v>
      </c>
      <c r="F13" s="95" t="s">
        <v>109</v>
      </c>
      <c r="G13" s="114" t="s">
        <v>153</v>
      </c>
      <c r="H13" s="39">
        <v>17.1</v>
      </c>
      <c r="I13" s="7"/>
    </row>
    <row r="14" spans="2:9" ht="19.5" customHeight="1">
      <c r="B14" s="36">
        <v>4</v>
      </c>
      <c r="C14" s="95" t="s">
        <v>98</v>
      </c>
      <c r="D14" s="100" t="s">
        <v>99</v>
      </c>
      <c r="E14" s="102">
        <v>2011</v>
      </c>
      <c r="F14" s="97" t="s">
        <v>108</v>
      </c>
      <c r="G14" s="114" t="s">
        <v>152</v>
      </c>
      <c r="H14" s="38">
        <v>21.8</v>
      </c>
      <c r="I14" s="7"/>
    </row>
    <row r="15" spans="2:9" ht="19.5" customHeight="1">
      <c r="B15" s="29">
        <v>5</v>
      </c>
      <c r="C15" s="103" t="s">
        <v>72</v>
      </c>
      <c r="D15" s="103" t="s">
        <v>73</v>
      </c>
      <c r="E15" s="102">
        <v>2011</v>
      </c>
      <c r="F15" s="97" t="s">
        <v>74</v>
      </c>
      <c r="G15" s="114" t="s">
        <v>152</v>
      </c>
      <c r="H15" s="38">
        <v>22.7</v>
      </c>
      <c r="I15" s="7"/>
    </row>
    <row r="16" spans="2:9" ht="19.5" customHeight="1">
      <c r="B16" s="36">
        <v>6</v>
      </c>
      <c r="C16" s="103" t="s">
        <v>69</v>
      </c>
      <c r="D16" s="103" t="s">
        <v>70</v>
      </c>
      <c r="E16" s="102">
        <v>2011</v>
      </c>
      <c r="F16" s="97" t="s">
        <v>71</v>
      </c>
      <c r="G16" s="114" t="s">
        <v>152</v>
      </c>
      <c r="H16" s="38">
        <v>29.7</v>
      </c>
      <c r="I16" s="7"/>
    </row>
    <row r="17" spans="2:10" ht="15" customHeight="1">
      <c r="B17" s="29">
        <v>7</v>
      </c>
      <c r="C17" s="99" t="s">
        <v>102</v>
      </c>
      <c r="D17" s="99" t="s">
        <v>103</v>
      </c>
      <c r="E17" s="119">
        <v>2013</v>
      </c>
      <c r="F17" s="97" t="s">
        <v>109</v>
      </c>
      <c r="G17" s="114" t="s">
        <v>152</v>
      </c>
      <c r="H17" s="38">
        <v>22</v>
      </c>
      <c r="I17" s="7"/>
      <c r="J17" s="33"/>
    </row>
    <row r="18" spans="2:9" ht="15" customHeight="1">
      <c r="B18" s="36">
        <v>8</v>
      </c>
      <c r="C18" s="98" t="s">
        <v>104</v>
      </c>
      <c r="D18" s="99" t="s">
        <v>105</v>
      </c>
      <c r="E18" s="119">
        <v>2012</v>
      </c>
      <c r="F18" s="97" t="s">
        <v>68</v>
      </c>
      <c r="G18" s="114" t="s">
        <v>152</v>
      </c>
      <c r="H18" s="38">
        <v>34.5</v>
      </c>
      <c r="I18" s="7"/>
    </row>
    <row r="19" spans="2:9" ht="15" customHeight="1">
      <c r="B19" s="29">
        <v>9</v>
      </c>
      <c r="C19" s="126" t="s">
        <v>106</v>
      </c>
      <c r="D19" s="126" t="s">
        <v>107</v>
      </c>
      <c r="E19" s="125">
        <v>2012</v>
      </c>
      <c r="F19" s="114" t="s">
        <v>74</v>
      </c>
      <c r="G19" s="114" t="s">
        <v>152</v>
      </c>
      <c r="H19" s="38">
        <v>50.7</v>
      </c>
      <c r="I19" s="7"/>
    </row>
    <row r="20" spans="2:9" ht="15" customHeight="1">
      <c r="B20" s="7"/>
      <c r="C20" s="34"/>
      <c r="D20" s="34"/>
      <c r="E20" s="117" t="s">
        <v>89</v>
      </c>
      <c r="I20" s="7"/>
    </row>
    <row r="21" spans="2:9" ht="15" customHeight="1">
      <c r="B21" s="7"/>
      <c r="G21" s="18"/>
      <c r="H21" s="30"/>
      <c r="I21" s="30"/>
    </row>
    <row r="22" spans="2:9" ht="19.5" customHeight="1">
      <c r="B22" s="84"/>
      <c r="C22" s="56" t="s">
        <v>33</v>
      </c>
      <c r="D22" s="152" t="s">
        <v>90</v>
      </c>
      <c r="E22" s="152"/>
      <c r="F22" s="152"/>
      <c r="G22" s="152" t="s">
        <v>149</v>
      </c>
      <c r="H22" s="153"/>
      <c r="I22" s="30"/>
    </row>
    <row r="23" spans="2:9" ht="19.5" customHeight="1">
      <c r="B23" s="84"/>
      <c r="C23" s="56" t="s">
        <v>37</v>
      </c>
      <c r="D23" s="86" t="s">
        <v>91</v>
      </c>
      <c r="E23" s="86"/>
      <c r="F23" s="86"/>
      <c r="G23" s="86" t="s">
        <v>93</v>
      </c>
      <c r="H23" s="87"/>
      <c r="I23" s="30"/>
    </row>
    <row r="24" spans="2:9" ht="19.5" customHeight="1">
      <c r="B24" s="7"/>
      <c r="C24" s="56" t="s">
        <v>37</v>
      </c>
      <c r="D24" s="86" t="s">
        <v>92</v>
      </c>
      <c r="E24" s="86"/>
      <c r="F24" s="86"/>
      <c r="G24" s="88"/>
      <c r="H24" s="87"/>
      <c r="I24" s="31"/>
    </row>
    <row r="25" ht="19.5" customHeight="1"/>
    <row r="26" ht="19.5" customHeight="1"/>
  </sheetData>
  <sheetProtection/>
  <mergeCells count="5">
    <mergeCell ref="B2:I4"/>
    <mergeCell ref="B6:I6"/>
    <mergeCell ref="B8:I8"/>
    <mergeCell ref="D22:F22"/>
    <mergeCell ref="G22:H22"/>
  </mergeCells>
  <printOptions horizontalCentered="1"/>
  <pageMargins left="0.1968503937007874" right="0.1968503937007874" top="0.5905511811023623" bottom="0.1968503937007874" header="0" footer="0"/>
  <pageSetup fitToHeight="1" fitToWidth="1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6"/>
  <sheetViews>
    <sheetView zoomScalePageLayoutView="0" workbookViewId="0" topLeftCell="A7">
      <selection activeCell="K15" sqref="K15"/>
    </sheetView>
  </sheetViews>
  <sheetFormatPr defaultColWidth="11.421875" defaultRowHeight="12.75"/>
  <cols>
    <col min="1" max="1" width="0.71875" style="0" customWidth="1"/>
    <col min="2" max="2" width="13.7109375" style="0" customWidth="1"/>
    <col min="3" max="3" width="19.421875" style="0" customWidth="1"/>
    <col min="4" max="4" width="12.140625" style="0" customWidth="1"/>
    <col min="5" max="5" width="10.7109375" style="0" customWidth="1"/>
    <col min="6" max="6" width="20.140625" style="0" customWidth="1"/>
    <col min="7" max="7" width="19.421875" style="0" customWidth="1"/>
    <col min="8" max="8" width="15.140625" style="0" customWidth="1"/>
    <col min="9" max="9" width="7.00390625" style="0" customWidth="1"/>
  </cols>
  <sheetData>
    <row r="1" ht="13.5" thickBot="1"/>
    <row r="2" spans="1:9" ht="22.5" customHeight="1">
      <c r="A2" s="1"/>
      <c r="B2" s="137" t="s">
        <v>40</v>
      </c>
      <c r="C2" s="138"/>
      <c r="D2" s="138"/>
      <c r="E2" s="138"/>
      <c r="F2" s="138"/>
      <c r="G2" s="138"/>
      <c r="H2" s="138"/>
      <c r="I2" s="139"/>
    </row>
    <row r="3" spans="1:9" ht="22.5" customHeight="1">
      <c r="A3" s="1"/>
      <c r="B3" s="140"/>
      <c r="C3" s="141"/>
      <c r="D3" s="141"/>
      <c r="E3" s="141"/>
      <c r="F3" s="141"/>
      <c r="G3" s="141"/>
      <c r="H3" s="141"/>
      <c r="I3" s="142"/>
    </row>
    <row r="4" spans="1:9" ht="22.5" customHeight="1" thickBot="1">
      <c r="A4" s="1"/>
      <c r="B4" s="143"/>
      <c r="C4" s="144"/>
      <c r="D4" s="144"/>
      <c r="E4" s="144"/>
      <c r="F4" s="144"/>
      <c r="G4" s="144"/>
      <c r="H4" s="144"/>
      <c r="I4" s="145"/>
    </row>
    <row r="5" spans="1:9" ht="9" customHeight="1" thickBot="1">
      <c r="A5" s="1"/>
      <c r="B5" s="2"/>
      <c r="C5" s="2"/>
      <c r="D5" s="2"/>
      <c r="E5" s="2"/>
      <c r="F5" s="2"/>
      <c r="G5" s="2"/>
      <c r="H5" s="2"/>
      <c r="I5" s="2"/>
    </row>
    <row r="6" spans="1:9" ht="22.5" customHeight="1" thickBot="1">
      <c r="A6" s="1"/>
      <c r="B6" s="146" t="s">
        <v>110</v>
      </c>
      <c r="C6" s="147"/>
      <c r="D6" s="147"/>
      <c r="E6" s="147"/>
      <c r="F6" s="147"/>
      <c r="G6" s="147"/>
      <c r="H6" s="147"/>
      <c r="I6" s="148"/>
    </row>
    <row r="7" spans="1:9" ht="13.5" customHeight="1" thickBot="1">
      <c r="A7" s="1"/>
      <c r="B7" s="10"/>
      <c r="C7" s="10"/>
      <c r="D7" s="10"/>
      <c r="E7" s="10"/>
      <c r="F7" s="10"/>
      <c r="G7" s="10"/>
      <c r="H7" s="10"/>
      <c r="I7" s="10"/>
    </row>
    <row r="8" spans="2:9" ht="26.25" customHeight="1" thickBot="1">
      <c r="B8" s="154" t="s">
        <v>32</v>
      </c>
      <c r="C8" s="155"/>
      <c r="D8" s="155"/>
      <c r="E8" s="155"/>
      <c r="F8" s="155"/>
      <c r="G8" s="155"/>
      <c r="H8" s="155"/>
      <c r="I8" s="156"/>
    </row>
    <row r="9" spans="6:8" ht="9.75" customHeight="1" thickBot="1">
      <c r="F9" s="14"/>
      <c r="G9" s="14"/>
      <c r="H9" s="14"/>
    </row>
    <row r="10" spans="2:9" ht="26.25" customHeight="1" thickBot="1">
      <c r="B10" s="89" t="s">
        <v>42</v>
      </c>
      <c r="C10" s="90" t="s">
        <v>44</v>
      </c>
      <c r="D10" s="90" t="s">
        <v>43</v>
      </c>
      <c r="E10" s="90" t="s">
        <v>45</v>
      </c>
      <c r="F10" s="90" t="s">
        <v>46</v>
      </c>
      <c r="G10" s="91" t="s">
        <v>47</v>
      </c>
      <c r="H10" s="108" t="s">
        <v>1</v>
      </c>
      <c r="I10" s="58">
        <f>SUM(H11:H16)/6</f>
        <v>23.150000000000002</v>
      </c>
    </row>
    <row r="11" spans="2:8" ht="19.5" customHeight="1">
      <c r="B11" s="128">
        <v>1</v>
      </c>
      <c r="C11" s="92" t="s">
        <v>98</v>
      </c>
      <c r="D11" s="104" t="s">
        <v>135</v>
      </c>
      <c r="E11" s="120">
        <v>2011</v>
      </c>
      <c r="F11" s="92" t="s">
        <v>48</v>
      </c>
      <c r="G11" s="104" t="s">
        <v>153</v>
      </c>
      <c r="H11" s="130">
        <v>13.6</v>
      </c>
    </row>
    <row r="12" spans="2:10" ht="19.5" customHeight="1">
      <c r="B12" s="129">
        <v>2</v>
      </c>
      <c r="C12" s="95" t="s">
        <v>133</v>
      </c>
      <c r="D12" s="98" t="s">
        <v>134</v>
      </c>
      <c r="E12" s="119">
        <v>2013</v>
      </c>
      <c r="F12" s="97" t="s">
        <v>95</v>
      </c>
      <c r="G12" s="99" t="s">
        <v>153</v>
      </c>
      <c r="H12" s="38">
        <v>14</v>
      </c>
      <c r="I12" s="7"/>
      <c r="J12" s="7"/>
    </row>
    <row r="13" spans="2:10" ht="19.5" customHeight="1">
      <c r="B13" s="128">
        <v>3</v>
      </c>
      <c r="C13" s="105" t="s">
        <v>82</v>
      </c>
      <c r="D13" s="106" t="s">
        <v>83</v>
      </c>
      <c r="E13" s="119">
        <v>2012</v>
      </c>
      <c r="F13" s="97" t="s">
        <v>94</v>
      </c>
      <c r="G13" s="99" t="s">
        <v>153</v>
      </c>
      <c r="H13" s="38">
        <v>20.3</v>
      </c>
      <c r="I13" s="7"/>
      <c r="J13" s="7"/>
    </row>
    <row r="14" spans="2:10" ht="19.5" customHeight="1">
      <c r="B14" s="129">
        <v>4</v>
      </c>
      <c r="C14" s="95" t="s">
        <v>49</v>
      </c>
      <c r="D14" s="98" t="s">
        <v>50</v>
      </c>
      <c r="E14" s="119">
        <v>2013</v>
      </c>
      <c r="F14" s="97" t="s">
        <v>35</v>
      </c>
      <c r="G14" s="99" t="s">
        <v>153</v>
      </c>
      <c r="H14" s="38">
        <v>23.5</v>
      </c>
      <c r="I14" s="7"/>
      <c r="J14" s="7"/>
    </row>
    <row r="15" spans="2:10" ht="19.5" customHeight="1">
      <c r="B15" s="128">
        <v>5</v>
      </c>
      <c r="C15" s="95" t="s">
        <v>80</v>
      </c>
      <c r="D15" s="98" t="s">
        <v>81</v>
      </c>
      <c r="E15" s="119">
        <v>2012</v>
      </c>
      <c r="F15" s="97" t="s">
        <v>94</v>
      </c>
      <c r="G15" s="99" t="s">
        <v>153</v>
      </c>
      <c r="H15" s="38">
        <v>30.6</v>
      </c>
      <c r="I15" s="7"/>
      <c r="J15" s="7"/>
    </row>
    <row r="16" spans="2:10" ht="19.5" customHeight="1">
      <c r="B16" s="36">
        <v>6</v>
      </c>
      <c r="C16" s="105" t="s">
        <v>84</v>
      </c>
      <c r="D16" s="106" t="s">
        <v>85</v>
      </c>
      <c r="E16" s="119">
        <v>2012</v>
      </c>
      <c r="F16" s="97" t="s">
        <v>94</v>
      </c>
      <c r="G16" s="99" t="s">
        <v>153</v>
      </c>
      <c r="H16" s="38">
        <v>36.9</v>
      </c>
      <c r="I16" s="7"/>
      <c r="J16" s="7"/>
    </row>
    <row r="17" spans="2:10" ht="19.5" customHeight="1">
      <c r="B17" s="24"/>
      <c r="C17" s="158"/>
      <c r="D17" s="158"/>
      <c r="E17" s="158"/>
      <c r="F17" s="158"/>
      <c r="G17" s="122"/>
      <c r="H17" s="17"/>
      <c r="I17" s="7"/>
      <c r="J17" s="7"/>
    </row>
    <row r="18" spans="2:10" ht="15" customHeight="1">
      <c r="B18" s="7"/>
      <c r="C18" s="56" t="s">
        <v>33</v>
      </c>
      <c r="D18" s="159" t="s">
        <v>136</v>
      </c>
      <c r="E18" s="159"/>
      <c r="F18" s="159"/>
      <c r="G18" s="159"/>
      <c r="H18" s="161"/>
      <c r="I18" s="7"/>
      <c r="J18" s="33"/>
    </row>
    <row r="19" spans="2:10" ht="15" customHeight="1">
      <c r="B19" s="7"/>
      <c r="C19" s="56" t="s">
        <v>37</v>
      </c>
      <c r="D19" s="112" t="s">
        <v>151</v>
      </c>
      <c r="E19" s="112"/>
      <c r="F19" s="112"/>
      <c r="G19" s="112"/>
      <c r="H19" s="113"/>
      <c r="I19" s="7"/>
      <c r="J19" s="33"/>
    </row>
    <row r="20" spans="2:9" ht="15" customHeight="1">
      <c r="B20" s="7"/>
      <c r="C20" s="56" t="s">
        <v>37</v>
      </c>
      <c r="D20" s="152"/>
      <c r="E20" s="152"/>
      <c r="F20" s="152"/>
      <c r="G20" s="160"/>
      <c r="H20" s="153"/>
      <c r="I20" s="7"/>
    </row>
    <row r="21" spans="2:10" ht="18" customHeight="1">
      <c r="B21" s="7"/>
      <c r="E21" s="117" t="s">
        <v>89</v>
      </c>
      <c r="I21" s="7"/>
      <c r="J21" s="7"/>
    </row>
    <row r="22" spans="2:9" ht="12.75">
      <c r="B22" s="7"/>
      <c r="I22" s="30"/>
    </row>
    <row r="23" spans="2:9" ht="34.5">
      <c r="B23" s="7"/>
      <c r="C23" s="157"/>
      <c r="D23" s="157"/>
      <c r="E23" s="157"/>
      <c r="F23" s="157"/>
      <c r="G23" s="157"/>
      <c r="H23" s="30"/>
      <c r="I23" s="30"/>
    </row>
    <row r="24" spans="2:9" ht="34.5">
      <c r="B24" s="7"/>
      <c r="C24" s="157"/>
      <c r="D24" s="157"/>
      <c r="E24" s="157"/>
      <c r="F24" s="157"/>
      <c r="G24" s="157"/>
      <c r="H24" s="30"/>
      <c r="I24" s="30"/>
    </row>
    <row r="25" spans="2:9" ht="34.5">
      <c r="B25" s="7"/>
      <c r="G25" s="17"/>
      <c r="H25" s="31"/>
      <c r="I25" s="31"/>
    </row>
    <row r="26" spans="2:9" ht="12.75">
      <c r="B26" s="7"/>
      <c r="G26" s="7"/>
      <c r="H26" s="7"/>
      <c r="I26" s="7"/>
    </row>
  </sheetData>
  <sheetProtection/>
  <mergeCells count="10">
    <mergeCell ref="B6:I6"/>
    <mergeCell ref="B8:I8"/>
    <mergeCell ref="B2:I4"/>
    <mergeCell ref="C23:G23"/>
    <mergeCell ref="C24:G24"/>
    <mergeCell ref="C17:F17"/>
    <mergeCell ref="D18:F18"/>
    <mergeCell ref="G20:H20"/>
    <mergeCell ref="G18:H18"/>
    <mergeCell ref="D20:F20"/>
  </mergeCells>
  <printOptions horizontalCentered="1"/>
  <pageMargins left="0.1968503937007874" right="0.1968503937007874" top="0.5905511811023623" bottom="0.1968503937007874" header="0" footer="0"/>
  <pageSetup fitToHeight="1" fitToWidth="1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3"/>
  <sheetViews>
    <sheetView zoomScalePageLayoutView="0" workbookViewId="0" topLeftCell="A7">
      <selection activeCell="G14" sqref="G14"/>
    </sheetView>
  </sheetViews>
  <sheetFormatPr defaultColWidth="11.421875" defaultRowHeight="12.75"/>
  <cols>
    <col min="1" max="1" width="0.71875" style="0" customWidth="1"/>
    <col min="2" max="2" width="13.7109375" style="0" customWidth="1"/>
    <col min="3" max="3" width="19.421875" style="0" customWidth="1"/>
    <col min="4" max="4" width="12.140625" style="0" customWidth="1"/>
    <col min="5" max="5" width="10.00390625" style="0" customWidth="1"/>
    <col min="6" max="6" width="13.7109375" style="0" customWidth="1"/>
    <col min="7" max="7" width="19.421875" style="0" customWidth="1"/>
    <col min="8" max="8" width="15.140625" style="0" customWidth="1"/>
    <col min="9" max="9" width="7.00390625" style="0" customWidth="1"/>
  </cols>
  <sheetData>
    <row r="1" ht="13.5" thickBot="1"/>
    <row r="2" spans="1:9" ht="22.5" customHeight="1">
      <c r="A2" s="1"/>
      <c r="B2" s="137" t="s">
        <v>40</v>
      </c>
      <c r="C2" s="162"/>
      <c r="D2" s="162"/>
      <c r="E2" s="162"/>
      <c r="F2" s="162"/>
      <c r="G2" s="162"/>
      <c r="H2" s="162"/>
      <c r="I2" s="163"/>
    </row>
    <row r="3" spans="1:9" ht="22.5" customHeight="1">
      <c r="A3" s="1"/>
      <c r="B3" s="164"/>
      <c r="C3" s="165"/>
      <c r="D3" s="165"/>
      <c r="E3" s="165"/>
      <c r="F3" s="165"/>
      <c r="G3" s="165"/>
      <c r="H3" s="165"/>
      <c r="I3" s="166"/>
    </row>
    <row r="4" spans="1:9" ht="22.5" customHeight="1" thickBot="1">
      <c r="A4" s="1"/>
      <c r="B4" s="167"/>
      <c r="C4" s="168"/>
      <c r="D4" s="168"/>
      <c r="E4" s="168"/>
      <c r="F4" s="168"/>
      <c r="G4" s="168"/>
      <c r="H4" s="168"/>
      <c r="I4" s="169"/>
    </row>
    <row r="5" spans="1:9" ht="9" customHeight="1" thickBot="1">
      <c r="A5" s="1"/>
      <c r="B5" s="2"/>
      <c r="C5" s="2"/>
      <c r="D5" s="2"/>
      <c r="E5" s="2"/>
      <c r="F5" s="2"/>
      <c r="G5" s="2"/>
      <c r="H5" s="2"/>
      <c r="I5" s="2"/>
    </row>
    <row r="6" spans="1:9" ht="22.5" customHeight="1" thickBot="1">
      <c r="A6" s="1"/>
      <c r="B6" s="146" t="s">
        <v>110</v>
      </c>
      <c r="C6" s="147"/>
      <c r="D6" s="147"/>
      <c r="E6" s="147"/>
      <c r="F6" s="147"/>
      <c r="G6" s="147"/>
      <c r="H6" s="147"/>
      <c r="I6" s="148"/>
    </row>
    <row r="7" spans="1:9" ht="13.5" customHeight="1" thickBot="1">
      <c r="A7" s="1"/>
      <c r="B7" s="10"/>
      <c r="C7" s="10"/>
      <c r="D7" s="10"/>
      <c r="E7" s="10"/>
      <c r="F7" s="10"/>
      <c r="G7" s="10"/>
      <c r="H7" s="10"/>
      <c r="I7" s="10"/>
    </row>
    <row r="8" spans="2:9" ht="26.25" customHeight="1" thickBot="1">
      <c r="B8" s="149" t="s">
        <v>38</v>
      </c>
      <c r="C8" s="150"/>
      <c r="D8" s="150"/>
      <c r="E8" s="150"/>
      <c r="F8" s="150"/>
      <c r="G8" s="150"/>
      <c r="H8" s="150"/>
      <c r="I8" s="151"/>
    </row>
    <row r="9" spans="6:8" ht="9.75" customHeight="1" thickBot="1">
      <c r="F9" s="14"/>
      <c r="G9" s="14"/>
      <c r="H9" s="14"/>
    </row>
    <row r="10" spans="2:13" ht="26.25" customHeight="1" thickBot="1">
      <c r="B10" s="89" t="s">
        <v>42</v>
      </c>
      <c r="C10" s="90" t="s">
        <v>44</v>
      </c>
      <c r="D10" s="90" t="s">
        <v>43</v>
      </c>
      <c r="E10" s="90" t="s">
        <v>45</v>
      </c>
      <c r="F10" s="90" t="s">
        <v>46</v>
      </c>
      <c r="G10" s="91" t="s">
        <v>47</v>
      </c>
      <c r="H10" s="108" t="s">
        <v>1</v>
      </c>
      <c r="I10" s="58">
        <f>SUM(H11:H16)/6</f>
        <v>28.883333333333336</v>
      </c>
      <c r="M10" s="37"/>
    </row>
    <row r="11" spans="2:8" ht="19.5" customHeight="1">
      <c r="B11" s="29">
        <v>1</v>
      </c>
      <c r="C11" s="92" t="s">
        <v>120</v>
      </c>
      <c r="D11" s="104" t="s">
        <v>121</v>
      </c>
      <c r="E11" s="118">
        <v>2012</v>
      </c>
      <c r="F11" s="92" t="s">
        <v>131</v>
      </c>
      <c r="G11" s="121" t="s">
        <v>153</v>
      </c>
      <c r="H11" s="39">
        <v>25.2</v>
      </c>
    </row>
    <row r="12" spans="2:10" ht="19.5" customHeight="1">
      <c r="B12" s="36">
        <v>2</v>
      </c>
      <c r="C12" s="95" t="s">
        <v>123</v>
      </c>
      <c r="D12" s="100" t="s">
        <v>124</v>
      </c>
      <c r="E12" s="102">
        <v>2011</v>
      </c>
      <c r="F12" s="97" t="s">
        <v>58</v>
      </c>
      <c r="G12" s="100" t="s">
        <v>152</v>
      </c>
      <c r="H12" s="38">
        <v>26.4</v>
      </c>
      <c r="I12" s="7"/>
      <c r="J12" s="7"/>
    </row>
    <row r="13" spans="2:10" ht="19.5" customHeight="1">
      <c r="B13" s="29">
        <v>3</v>
      </c>
      <c r="C13" s="95" t="s">
        <v>59</v>
      </c>
      <c r="D13" s="99" t="s">
        <v>60</v>
      </c>
      <c r="E13" s="119">
        <v>2012</v>
      </c>
      <c r="F13" s="95" t="s">
        <v>30</v>
      </c>
      <c r="G13" s="114" t="s">
        <v>152</v>
      </c>
      <c r="H13" s="39">
        <v>28.4</v>
      </c>
      <c r="I13" s="7"/>
      <c r="J13" s="7"/>
    </row>
    <row r="14" spans="2:10" ht="19.5" customHeight="1">
      <c r="B14" s="36">
        <v>4</v>
      </c>
      <c r="C14" s="109" t="s">
        <v>61</v>
      </c>
      <c r="D14" s="110" t="s">
        <v>62</v>
      </c>
      <c r="E14" s="119">
        <v>2012</v>
      </c>
      <c r="F14" s="97" t="s">
        <v>58</v>
      </c>
      <c r="G14" s="100" t="s">
        <v>152</v>
      </c>
      <c r="H14" s="38">
        <v>30.9</v>
      </c>
      <c r="I14" s="19"/>
      <c r="J14" s="57"/>
    </row>
    <row r="15" spans="2:10" ht="19.5" customHeight="1">
      <c r="B15" s="29">
        <v>5</v>
      </c>
      <c r="C15" s="109" t="s">
        <v>106</v>
      </c>
      <c r="D15" s="110" t="s">
        <v>122</v>
      </c>
      <c r="E15" s="102">
        <v>2011</v>
      </c>
      <c r="F15" s="97" t="s">
        <v>58</v>
      </c>
      <c r="G15" s="100" t="s">
        <v>152</v>
      </c>
      <c r="H15" s="38">
        <v>31.1</v>
      </c>
      <c r="I15" s="7"/>
      <c r="J15" s="7"/>
    </row>
    <row r="16" spans="2:10" ht="19.5" customHeight="1">
      <c r="B16" s="36">
        <v>6</v>
      </c>
      <c r="C16" s="135" t="s">
        <v>125</v>
      </c>
      <c r="D16" s="134" t="s">
        <v>126</v>
      </c>
      <c r="E16" s="95">
        <v>2011</v>
      </c>
      <c r="F16" s="95" t="s">
        <v>58</v>
      </c>
      <c r="G16" s="114" t="s">
        <v>150</v>
      </c>
      <c r="H16" s="39">
        <v>31.3</v>
      </c>
      <c r="I16" s="7"/>
      <c r="J16" s="7"/>
    </row>
    <row r="17" spans="2:10" ht="19.5" customHeight="1">
      <c r="B17" s="29">
        <v>7</v>
      </c>
      <c r="C17" s="95" t="s">
        <v>129</v>
      </c>
      <c r="D17" s="98" t="s">
        <v>130</v>
      </c>
      <c r="E17" s="119">
        <v>2012</v>
      </c>
      <c r="F17" s="97" t="s">
        <v>30</v>
      </c>
      <c r="G17" s="100" t="s">
        <v>152</v>
      </c>
      <c r="H17" s="38">
        <v>33.4</v>
      </c>
      <c r="I17" s="7"/>
      <c r="J17" s="7"/>
    </row>
    <row r="18" spans="2:10" ht="19.5" customHeight="1">
      <c r="B18" s="36">
        <v>8</v>
      </c>
      <c r="C18" s="95" t="s">
        <v>127</v>
      </c>
      <c r="D18" s="98" t="s">
        <v>128</v>
      </c>
      <c r="E18" s="102">
        <v>2011</v>
      </c>
      <c r="F18" s="97" t="s">
        <v>58</v>
      </c>
      <c r="G18" s="100" t="s">
        <v>150</v>
      </c>
      <c r="H18" s="38">
        <v>36</v>
      </c>
      <c r="I18" s="7"/>
      <c r="J18" s="7"/>
    </row>
    <row r="19" spans="2:10" ht="19.5" customHeight="1">
      <c r="B19" s="29">
        <v>9</v>
      </c>
      <c r="C19" s="109" t="s">
        <v>63</v>
      </c>
      <c r="D19" s="110" t="s">
        <v>64</v>
      </c>
      <c r="E19" s="119">
        <v>2012</v>
      </c>
      <c r="F19" s="97" t="s">
        <v>30</v>
      </c>
      <c r="G19" s="100" t="s">
        <v>153</v>
      </c>
      <c r="H19" s="38">
        <v>43.6</v>
      </c>
      <c r="I19" s="7"/>
      <c r="J19" s="7"/>
    </row>
    <row r="20" ht="12.75">
      <c r="E20" s="117" t="s">
        <v>89</v>
      </c>
    </row>
    <row r="21" spans="3:8" ht="17.25">
      <c r="C21" s="56" t="s">
        <v>33</v>
      </c>
      <c r="D21" s="152" t="s">
        <v>88</v>
      </c>
      <c r="E21" s="152"/>
      <c r="F21" s="152"/>
      <c r="G21" s="152" t="s">
        <v>96</v>
      </c>
      <c r="H21" s="153"/>
    </row>
    <row r="22" spans="3:8" ht="17.25">
      <c r="C22" s="56" t="s">
        <v>37</v>
      </c>
      <c r="D22" s="152" t="s">
        <v>132</v>
      </c>
      <c r="E22" s="152"/>
      <c r="F22" s="152"/>
      <c r="G22" s="112"/>
      <c r="H22" s="113"/>
    </row>
    <row r="23" spans="3:8" ht="17.25">
      <c r="C23" s="56" t="s">
        <v>37</v>
      </c>
      <c r="D23" s="152"/>
      <c r="E23" s="152"/>
      <c r="F23" s="152"/>
      <c r="G23" s="160"/>
      <c r="H23" s="153"/>
    </row>
  </sheetData>
  <sheetProtection/>
  <mergeCells count="8">
    <mergeCell ref="D23:F23"/>
    <mergeCell ref="G23:H23"/>
    <mergeCell ref="B2:I4"/>
    <mergeCell ref="B6:I6"/>
    <mergeCell ref="D21:F21"/>
    <mergeCell ref="G21:H21"/>
    <mergeCell ref="B8:I8"/>
    <mergeCell ref="D22:F22"/>
  </mergeCells>
  <printOptions horizontalCentered="1"/>
  <pageMargins left="0.1968503937007874" right="0.1968503937007874" top="0.5905511811023623" bottom="0.1968503937007874" header="0" footer="0"/>
  <pageSetup fitToHeight="1" fitToWidth="1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4"/>
  <sheetViews>
    <sheetView zoomScalePageLayoutView="0" workbookViewId="0" topLeftCell="A4">
      <selection activeCell="K12" sqref="K12"/>
    </sheetView>
  </sheetViews>
  <sheetFormatPr defaultColWidth="11.421875" defaultRowHeight="12.75"/>
  <cols>
    <col min="1" max="1" width="0.71875" style="0" customWidth="1"/>
    <col min="2" max="2" width="13.7109375" style="0" customWidth="1"/>
    <col min="3" max="3" width="17.00390625" style="0" bestFit="1" customWidth="1"/>
    <col min="4" max="4" width="14.28125" style="0" bestFit="1" customWidth="1"/>
    <col min="5" max="5" width="11.140625" style="0" customWidth="1"/>
    <col min="6" max="6" width="14.28125" style="0" bestFit="1" customWidth="1"/>
    <col min="7" max="7" width="19.421875" style="0" customWidth="1"/>
    <col min="8" max="8" width="15.140625" style="0" customWidth="1"/>
    <col min="9" max="9" width="7.00390625" style="0" customWidth="1"/>
  </cols>
  <sheetData>
    <row r="1" ht="13.5" thickBot="1"/>
    <row r="2" spans="1:9" ht="22.5" customHeight="1">
      <c r="A2" s="1"/>
      <c r="B2" s="137" t="s">
        <v>40</v>
      </c>
      <c r="C2" s="138"/>
      <c r="D2" s="138"/>
      <c r="E2" s="138"/>
      <c r="F2" s="138"/>
      <c r="G2" s="138"/>
      <c r="H2" s="138"/>
      <c r="I2" s="139"/>
    </row>
    <row r="3" spans="1:9" ht="22.5" customHeight="1">
      <c r="A3" s="1"/>
      <c r="B3" s="140"/>
      <c r="C3" s="141"/>
      <c r="D3" s="141"/>
      <c r="E3" s="141"/>
      <c r="F3" s="141"/>
      <c r="G3" s="141"/>
      <c r="H3" s="141"/>
      <c r="I3" s="142"/>
    </row>
    <row r="4" spans="1:9" ht="22.5" customHeight="1" thickBot="1">
      <c r="A4" s="1"/>
      <c r="B4" s="143"/>
      <c r="C4" s="144"/>
      <c r="D4" s="144"/>
      <c r="E4" s="144"/>
      <c r="F4" s="144"/>
      <c r="G4" s="144"/>
      <c r="H4" s="144"/>
      <c r="I4" s="145"/>
    </row>
    <row r="5" spans="1:9" ht="9" customHeight="1" thickBot="1">
      <c r="A5" s="1"/>
      <c r="B5" s="2"/>
      <c r="C5" s="2"/>
      <c r="D5" s="2"/>
      <c r="E5" s="2"/>
      <c r="F5" s="2"/>
      <c r="G5" s="2"/>
      <c r="H5" s="2"/>
      <c r="I5" s="2"/>
    </row>
    <row r="6" spans="1:9" ht="22.5" customHeight="1" thickBot="1">
      <c r="A6" s="1"/>
      <c r="B6" s="146" t="s">
        <v>110</v>
      </c>
      <c r="C6" s="147"/>
      <c r="D6" s="147"/>
      <c r="E6" s="147"/>
      <c r="F6" s="147"/>
      <c r="G6" s="147"/>
      <c r="H6" s="147"/>
      <c r="I6" s="148"/>
    </row>
    <row r="7" spans="1:9" ht="13.5" customHeight="1" thickBot="1">
      <c r="A7" s="1"/>
      <c r="B7" s="10"/>
      <c r="C7" s="10"/>
      <c r="D7" s="10"/>
      <c r="E7" s="10"/>
      <c r="F7" s="10"/>
      <c r="G7" s="10"/>
      <c r="H7" s="10"/>
      <c r="I7" s="10"/>
    </row>
    <row r="8" spans="2:10" ht="26.25" customHeight="1" thickBot="1">
      <c r="B8" s="154" t="s">
        <v>26</v>
      </c>
      <c r="C8" s="155"/>
      <c r="D8" s="155"/>
      <c r="E8" s="155"/>
      <c r="F8" s="155"/>
      <c r="G8" s="155"/>
      <c r="H8" s="155"/>
      <c r="I8" s="156"/>
      <c r="J8" s="32"/>
    </row>
    <row r="9" spans="6:10" ht="9.75" customHeight="1" thickBot="1">
      <c r="F9" s="14"/>
      <c r="G9" s="14"/>
      <c r="H9" s="14"/>
      <c r="J9" s="32"/>
    </row>
    <row r="10" spans="2:10" ht="26.25" customHeight="1" thickBot="1">
      <c r="B10" s="89" t="s">
        <v>42</v>
      </c>
      <c r="C10" s="90" t="s">
        <v>44</v>
      </c>
      <c r="D10" s="90" t="s">
        <v>43</v>
      </c>
      <c r="E10" s="90" t="s">
        <v>45</v>
      </c>
      <c r="F10" s="90" t="s">
        <v>46</v>
      </c>
      <c r="G10" s="91" t="s">
        <v>47</v>
      </c>
      <c r="H10" s="108" t="s">
        <v>1</v>
      </c>
      <c r="I10" s="127">
        <f>SUM(H11:H16)/6</f>
        <v>33.449999999999996</v>
      </c>
      <c r="J10" s="32"/>
    </row>
    <row r="11" spans="2:11" ht="19.5" customHeight="1">
      <c r="B11" s="29">
        <v>1</v>
      </c>
      <c r="C11" s="92" t="s">
        <v>116</v>
      </c>
      <c r="D11" s="93" t="s">
        <v>117</v>
      </c>
      <c r="E11" s="119">
        <v>2013</v>
      </c>
      <c r="F11" s="94" t="s">
        <v>31</v>
      </c>
      <c r="G11" s="121" t="s">
        <v>152</v>
      </c>
      <c r="H11" s="38">
        <v>25.4</v>
      </c>
      <c r="J11" s="32"/>
      <c r="K11" s="85"/>
    </row>
    <row r="12" spans="2:10" ht="19.5" customHeight="1">
      <c r="B12" s="36">
        <v>2</v>
      </c>
      <c r="C12" s="95" t="s">
        <v>52</v>
      </c>
      <c r="D12" s="99" t="s">
        <v>53</v>
      </c>
      <c r="E12" s="102">
        <v>2011</v>
      </c>
      <c r="F12" s="95" t="s">
        <v>54</v>
      </c>
      <c r="G12" s="114" t="s">
        <v>153</v>
      </c>
      <c r="H12" s="39">
        <v>25.9</v>
      </c>
      <c r="I12" s="7"/>
      <c r="J12" s="33"/>
    </row>
    <row r="13" spans="2:10" ht="19.5" customHeight="1">
      <c r="B13" s="29">
        <v>3</v>
      </c>
      <c r="C13" s="95" t="s">
        <v>56</v>
      </c>
      <c r="D13" s="98" t="s">
        <v>57</v>
      </c>
      <c r="E13" s="119">
        <v>2012</v>
      </c>
      <c r="F13" s="97" t="s">
        <v>55</v>
      </c>
      <c r="G13" s="114" t="s">
        <v>153</v>
      </c>
      <c r="H13" s="38">
        <v>27.9</v>
      </c>
      <c r="I13" s="7"/>
      <c r="J13" s="33"/>
    </row>
    <row r="14" spans="2:10" ht="19.5" customHeight="1">
      <c r="B14" s="36">
        <v>4</v>
      </c>
      <c r="C14" s="95" t="s">
        <v>114</v>
      </c>
      <c r="D14" s="98" t="s">
        <v>115</v>
      </c>
      <c r="E14" s="119">
        <v>2012</v>
      </c>
      <c r="F14" s="97" t="s">
        <v>31</v>
      </c>
      <c r="G14" s="114" t="s">
        <v>153</v>
      </c>
      <c r="H14" s="38">
        <v>28.5</v>
      </c>
      <c r="I14" s="111"/>
      <c r="J14" s="33"/>
    </row>
    <row r="15" spans="2:10" ht="19.5" customHeight="1">
      <c r="B15" s="36">
        <v>5</v>
      </c>
      <c r="C15" s="109" t="s">
        <v>98</v>
      </c>
      <c r="D15" s="110" t="s">
        <v>113</v>
      </c>
      <c r="E15" s="119">
        <v>2012</v>
      </c>
      <c r="F15" s="97" t="s">
        <v>51</v>
      </c>
      <c r="G15" s="114" t="s">
        <v>153</v>
      </c>
      <c r="H15" s="38">
        <v>39</v>
      </c>
      <c r="I15" s="7"/>
      <c r="J15" s="33"/>
    </row>
    <row r="16" spans="2:23" ht="19.5" customHeight="1">
      <c r="B16" s="29">
        <v>6</v>
      </c>
      <c r="C16" s="109" t="s">
        <v>111</v>
      </c>
      <c r="D16" s="110" t="s">
        <v>112</v>
      </c>
      <c r="E16" s="119">
        <v>2012</v>
      </c>
      <c r="F16" s="95" t="s">
        <v>31</v>
      </c>
      <c r="G16" s="114" t="s">
        <v>153</v>
      </c>
      <c r="H16" s="38">
        <v>54</v>
      </c>
      <c r="I16" s="7"/>
      <c r="J16" s="33"/>
      <c r="L16" s="170">
        <f>SUM(H11:H14)</f>
        <v>107.69999999999999</v>
      </c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</row>
    <row r="17" spans="2:10" ht="19.5" customHeight="1">
      <c r="B17" s="29">
        <v>7</v>
      </c>
      <c r="C17" s="97" t="s">
        <v>118</v>
      </c>
      <c r="D17" s="98" t="s">
        <v>119</v>
      </c>
      <c r="E17" s="119">
        <v>2012</v>
      </c>
      <c r="F17" s="97" t="s">
        <v>55</v>
      </c>
      <c r="G17" s="114" t="s">
        <v>150</v>
      </c>
      <c r="H17" s="38">
        <v>32.5</v>
      </c>
      <c r="I17" s="7"/>
      <c r="J17" s="33"/>
    </row>
    <row r="18" spans="2:10" ht="15" customHeight="1">
      <c r="B18" s="7"/>
      <c r="E18" s="117" t="s">
        <v>89</v>
      </c>
      <c r="I18" s="7"/>
      <c r="J18" s="33"/>
    </row>
    <row r="19" spans="2:10" ht="15" customHeight="1">
      <c r="B19" s="7"/>
      <c r="I19" s="7"/>
      <c r="J19" s="33"/>
    </row>
    <row r="20" spans="2:9" ht="15" customHeight="1">
      <c r="B20" s="7"/>
      <c r="C20" s="56" t="s">
        <v>33</v>
      </c>
      <c r="D20" s="159" t="s">
        <v>142</v>
      </c>
      <c r="E20" s="159"/>
      <c r="F20" s="159"/>
      <c r="G20" s="159" t="s">
        <v>143</v>
      </c>
      <c r="H20" s="161"/>
      <c r="I20" s="7"/>
    </row>
    <row r="21" spans="2:9" ht="17.25">
      <c r="B21" s="7"/>
      <c r="C21" s="56" t="s">
        <v>37</v>
      </c>
      <c r="D21" s="112" t="s">
        <v>148</v>
      </c>
      <c r="E21" s="112"/>
      <c r="F21" s="112"/>
      <c r="G21" s="123"/>
      <c r="H21" s="113"/>
      <c r="I21" s="30"/>
    </row>
    <row r="22" spans="2:9" ht="17.25">
      <c r="B22" s="7"/>
      <c r="C22" s="56" t="s">
        <v>37</v>
      </c>
      <c r="D22" s="112"/>
      <c r="E22" s="112"/>
      <c r="F22" s="112"/>
      <c r="G22" s="123"/>
      <c r="H22" s="113"/>
      <c r="I22" s="30"/>
    </row>
    <row r="23" spans="2:9" ht="34.5">
      <c r="B23" s="7"/>
      <c r="G23" s="17"/>
      <c r="H23" s="31"/>
      <c r="I23" s="31"/>
    </row>
    <row r="24" spans="2:9" ht="12.75">
      <c r="B24" s="7"/>
      <c r="G24" s="7"/>
      <c r="H24" s="7"/>
      <c r="I24" s="7"/>
    </row>
  </sheetData>
  <sheetProtection/>
  <mergeCells count="6">
    <mergeCell ref="D20:F20"/>
    <mergeCell ref="B2:I4"/>
    <mergeCell ref="L16:W16"/>
    <mergeCell ref="B6:I6"/>
    <mergeCell ref="B8:I8"/>
    <mergeCell ref="G20:H20"/>
  </mergeCells>
  <printOptions horizontalCentered="1"/>
  <pageMargins left="0.1968503937007874" right="0.1968503937007874" top="0.5905511811023623" bottom="0.1968503937007874" header="0" footer="0"/>
  <pageSetup fitToHeight="1" fitToWidth="1" orientation="portrait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zoomScalePageLayoutView="0" workbookViewId="0" topLeftCell="A7">
      <selection activeCell="Y8" sqref="Y8"/>
    </sheetView>
  </sheetViews>
  <sheetFormatPr defaultColWidth="11.421875" defaultRowHeight="12.75"/>
  <cols>
    <col min="1" max="1" width="5.00390625" style="0" customWidth="1"/>
    <col min="2" max="3" width="11.00390625" style="0" customWidth="1"/>
    <col min="4" max="4" width="0.71875" style="0" customWidth="1"/>
    <col min="5" max="5" width="6.7109375" style="0" customWidth="1"/>
    <col min="6" max="6" width="0.71875" style="0" customWidth="1"/>
    <col min="7" max="7" width="6.7109375" style="0" customWidth="1"/>
    <col min="8" max="8" width="0.71875" style="0" customWidth="1"/>
    <col min="9" max="10" width="11.00390625" style="0" customWidth="1"/>
    <col min="11" max="11" width="1.7109375" style="0" customWidth="1"/>
    <col min="12" max="12" width="6.28125" style="0" customWidth="1"/>
    <col min="13" max="13" width="1.7109375" style="12" customWidth="1"/>
    <col min="14" max="15" width="11.00390625" style="0" customWidth="1"/>
    <col min="16" max="16" width="0.71875" style="0" customWidth="1"/>
    <col min="17" max="17" width="6.7109375" style="0" customWidth="1"/>
    <col min="18" max="18" width="0.71875" style="0" customWidth="1"/>
    <col min="19" max="19" width="6.7109375" style="0" customWidth="1"/>
    <col min="20" max="20" width="0.71875" style="0" customWidth="1"/>
    <col min="21" max="22" width="11.00390625" style="0" customWidth="1"/>
    <col min="23" max="23" width="5.8515625" style="0" customWidth="1"/>
  </cols>
  <sheetData>
    <row r="1" spans="1:21" ht="15.75" thickBot="1">
      <c r="A1" s="1"/>
      <c r="B1" s="193"/>
      <c r="C1" s="193"/>
      <c r="D1" s="193"/>
      <c r="E1" s="193"/>
      <c r="F1" s="193"/>
      <c r="G1" s="193"/>
      <c r="H1" s="193"/>
      <c r="I1" s="193"/>
      <c r="N1" s="193"/>
      <c r="O1" s="193"/>
      <c r="P1" s="193"/>
      <c r="Q1" s="193"/>
      <c r="R1" s="193"/>
      <c r="S1" s="193"/>
      <c r="T1" s="193"/>
      <c r="U1" s="193"/>
    </row>
    <row r="2" spans="1:22" ht="22.5" customHeight="1">
      <c r="A2" s="1"/>
      <c r="B2" s="137" t="s">
        <v>40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9"/>
    </row>
    <row r="3" spans="1:22" ht="22.5" customHeight="1">
      <c r="A3" s="1"/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2"/>
    </row>
    <row r="4" spans="1:22" ht="22.5" customHeight="1" thickBot="1">
      <c r="A4" s="1"/>
      <c r="B4" s="143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5"/>
    </row>
    <row r="5" spans="1:22" ht="22.5" customHeight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5" ht="22.5" customHeight="1" thickBot="1">
      <c r="A6" s="1"/>
      <c r="B6" s="146" t="s">
        <v>141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8"/>
      <c r="Y6" s="53"/>
    </row>
    <row r="7" spans="1:22" ht="22.5" customHeight="1">
      <c r="A7" s="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22.5" customHeight="1">
      <c r="A8" s="1"/>
      <c r="B8" s="194" t="s">
        <v>34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</row>
    <row r="9" spans="1:22" ht="22.5" customHeight="1">
      <c r="A9" s="1"/>
      <c r="B9" s="194" t="s">
        <v>2</v>
      </c>
      <c r="C9" s="194"/>
      <c r="D9" s="194"/>
      <c r="E9" s="194"/>
      <c r="F9" s="194"/>
      <c r="G9" s="194"/>
      <c r="H9" s="194"/>
      <c r="I9" s="194"/>
      <c r="J9" s="194"/>
      <c r="K9" s="196" t="s">
        <v>9</v>
      </c>
      <c r="L9" s="197"/>
      <c r="M9" s="197"/>
      <c r="N9" s="194" t="s">
        <v>3</v>
      </c>
      <c r="O9" s="194"/>
      <c r="P9" s="194"/>
      <c r="Q9" s="194"/>
      <c r="R9" s="194"/>
      <c r="S9" s="194"/>
      <c r="T9" s="194"/>
      <c r="U9" s="194"/>
      <c r="V9" s="194"/>
    </row>
    <row r="10" spans="1:21" ht="4.5" customHeight="1" thickBot="1">
      <c r="A10" s="1"/>
      <c r="B10" s="3"/>
      <c r="C10" s="3"/>
      <c r="D10" s="3"/>
      <c r="E10" s="3"/>
      <c r="F10" s="3"/>
      <c r="G10" s="3"/>
      <c r="N10" s="3"/>
      <c r="O10" s="3"/>
      <c r="P10" s="3"/>
      <c r="Q10" s="3"/>
      <c r="R10" s="3"/>
      <c r="S10" s="3"/>
      <c r="T10" s="3"/>
      <c r="U10" s="4"/>
    </row>
    <row r="11" spans="1:22" ht="13.5" thickBot="1">
      <c r="A11" s="1"/>
      <c r="B11" s="189" t="s">
        <v>137</v>
      </c>
      <c r="C11" s="190"/>
      <c r="D11" s="190"/>
      <c r="E11" s="191"/>
      <c r="F11" s="1"/>
      <c r="G11" s="189" t="s">
        <v>138</v>
      </c>
      <c r="H11" s="190"/>
      <c r="I11" s="190"/>
      <c r="J11" s="191"/>
      <c r="L11" s="4"/>
      <c r="N11" s="189" t="s">
        <v>139</v>
      </c>
      <c r="O11" s="190"/>
      <c r="P11" s="190"/>
      <c r="Q11" s="191"/>
      <c r="R11" s="1"/>
      <c r="S11" s="189" t="s">
        <v>140</v>
      </c>
      <c r="T11" s="190"/>
      <c r="U11" s="190"/>
      <c r="V11" s="191"/>
    </row>
    <row r="12" spans="1:18" ht="13.5" thickBot="1">
      <c r="A12" s="1"/>
      <c r="F12" s="7"/>
      <c r="R12" s="7"/>
    </row>
    <row r="13" spans="1:22" ht="13.5" thickBot="1">
      <c r="A13" s="1"/>
      <c r="B13" s="189" t="s">
        <v>0</v>
      </c>
      <c r="C13" s="191"/>
      <c r="D13" s="1"/>
      <c r="E13" s="11" t="s">
        <v>4</v>
      </c>
      <c r="F13" s="8"/>
      <c r="G13" s="11" t="s">
        <v>4</v>
      </c>
      <c r="H13" s="1"/>
      <c r="I13" s="189" t="s">
        <v>0</v>
      </c>
      <c r="J13" s="191"/>
      <c r="K13" s="4"/>
      <c r="L13" s="4"/>
      <c r="N13" s="189" t="s">
        <v>0</v>
      </c>
      <c r="O13" s="191"/>
      <c r="P13" s="1"/>
      <c r="Q13" s="11" t="s">
        <v>4</v>
      </c>
      <c r="R13" s="8"/>
      <c r="S13" s="11" t="s">
        <v>4</v>
      </c>
      <c r="T13" s="1"/>
      <c r="U13" s="189" t="s">
        <v>0</v>
      </c>
      <c r="V13" s="191"/>
    </row>
    <row r="14" spans="1:22" ht="12.75">
      <c r="A14" s="1"/>
      <c r="B14" s="4"/>
      <c r="C14" s="4"/>
      <c r="D14" s="1"/>
      <c r="E14" s="8"/>
      <c r="F14" s="8"/>
      <c r="G14" s="8"/>
      <c r="H14" s="1"/>
      <c r="I14" s="4"/>
      <c r="J14" s="4"/>
      <c r="K14" s="4"/>
      <c r="L14" s="4"/>
      <c r="N14" s="4"/>
      <c r="O14" s="4"/>
      <c r="P14" s="1"/>
      <c r="Q14" s="8"/>
      <c r="R14" s="8"/>
      <c r="S14" s="8"/>
      <c r="T14" s="1"/>
      <c r="U14" s="4"/>
      <c r="V14" s="4"/>
    </row>
    <row r="15" spans="2:25" ht="12.75">
      <c r="B15" s="174" t="s">
        <v>66</v>
      </c>
      <c r="C15" s="175"/>
      <c r="D15" s="61"/>
      <c r="E15" s="12"/>
      <c r="F15" s="62"/>
      <c r="G15" s="63"/>
      <c r="H15" s="61"/>
      <c r="I15" s="183" t="s">
        <v>53</v>
      </c>
      <c r="J15" s="175"/>
      <c r="K15" s="64"/>
      <c r="L15" s="12"/>
      <c r="N15" s="188" t="s">
        <v>83</v>
      </c>
      <c r="O15" s="185"/>
      <c r="P15" s="61"/>
      <c r="Q15" s="12"/>
      <c r="R15" s="62"/>
      <c r="S15" s="12"/>
      <c r="T15" s="61"/>
      <c r="U15" s="174" t="s">
        <v>121</v>
      </c>
      <c r="V15" s="175"/>
      <c r="Y15" s="53" t="s">
        <v>77</v>
      </c>
    </row>
    <row r="16" spans="1:23" ht="12.75">
      <c r="A16" s="1" t="s">
        <v>21</v>
      </c>
      <c r="B16" s="65" t="s">
        <v>5</v>
      </c>
      <c r="C16" s="66">
        <v>3</v>
      </c>
      <c r="D16" s="61"/>
      <c r="E16" s="67">
        <v>2</v>
      </c>
      <c r="F16" s="62"/>
      <c r="G16" s="67">
        <v>0</v>
      </c>
      <c r="H16" s="61"/>
      <c r="I16" s="66">
        <v>0</v>
      </c>
      <c r="J16" s="65" t="s">
        <v>5</v>
      </c>
      <c r="K16" s="64"/>
      <c r="L16" s="68" t="s">
        <v>22</v>
      </c>
      <c r="N16" s="65" t="s">
        <v>5</v>
      </c>
      <c r="O16" s="66">
        <v>5</v>
      </c>
      <c r="P16" s="61"/>
      <c r="Q16" s="67">
        <v>2</v>
      </c>
      <c r="R16" s="62"/>
      <c r="S16" s="67">
        <v>0</v>
      </c>
      <c r="T16" s="61"/>
      <c r="U16" s="66">
        <v>2</v>
      </c>
      <c r="V16" s="65" t="s">
        <v>5</v>
      </c>
      <c r="W16" s="1" t="s">
        <v>87</v>
      </c>
    </row>
    <row r="17" spans="1:23" ht="12.75">
      <c r="A17" s="1"/>
      <c r="B17" s="174" t="s">
        <v>105</v>
      </c>
      <c r="C17" s="175"/>
      <c r="D17" s="61"/>
      <c r="E17" s="63"/>
      <c r="F17" s="62"/>
      <c r="G17" s="12"/>
      <c r="H17" s="61"/>
      <c r="I17" s="183" t="s">
        <v>115</v>
      </c>
      <c r="J17" s="175"/>
      <c r="K17" s="64"/>
      <c r="L17" s="69"/>
      <c r="N17" s="178" t="s">
        <v>134</v>
      </c>
      <c r="O17" s="175"/>
      <c r="P17" s="61"/>
      <c r="Q17" s="63"/>
      <c r="R17" s="62"/>
      <c r="S17" s="63"/>
      <c r="T17" s="61"/>
      <c r="U17" s="174" t="s">
        <v>124</v>
      </c>
      <c r="V17" s="175"/>
      <c r="W17" s="1"/>
    </row>
    <row r="18" spans="1:23" s="7" customFormat="1" ht="12.75">
      <c r="A18" s="25"/>
      <c r="B18" s="187"/>
      <c r="C18" s="187"/>
      <c r="D18" s="62"/>
      <c r="E18" s="63"/>
      <c r="F18" s="62"/>
      <c r="G18" s="63"/>
      <c r="H18" s="62"/>
      <c r="I18" s="187"/>
      <c r="J18" s="187"/>
      <c r="K18" s="64"/>
      <c r="L18" s="19"/>
      <c r="M18" s="19"/>
      <c r="N18" s="187"/>
      <c r="O18" s="187"/>
      <c r="P18" s="62"/>
      <c r="Q18" s="63"/>
      <c r="R18" s="62"/>
      <c r="S18" s="63"/>
      <c r="T18" s="62"/>
      <c r="U18" s="187"/>
      <c r="V18" s="187"/>
      <c r="W18" s="25"/>
    </row>
    <row r="19" spans="2:28" ht="12.75">
      <c r="B19" s="184" t="s">
        <v>73</v>
      </c>
      <c r="C19" s="185"/>
      <c r="D19" s="61"/>
      <c r="E19" s="12"/>
      <c r="F19" s="62"/>
      <c r="G19" s="63"/>
      <c r="H19" s="61"/>
      <c r="I19" s="183" t="s">
        <v>117</v>
      </c>
      <c r="J19" s="175"/>
      <c r="K19" s="64"/>
      <c r="L19" s="12"/>
      <c r="N19" s="188" t="s">
        <v>85</v>
      </c>
      <c r="O19" s="185"/>
      <c r="P19" s="61"/>
      <c r="Q19" s="12"/>
      <c r="R19" s="62"/>
      <c r="S19" s="12"/>
      <c r="T19" s="61"/>
      <c r="U19" s="184" t="s">
        <v>122</v>
      </c>
      <c r="V19" s="185"/>
      <c r="Y19" s="192"/>
      <c r="Z19" s="192"/>
      <c r="AA19" s="192"/>
      <c r="AB19" s="192"/>
    </row>
    <row r="20" spans="1:28" ht="12.75">
      <c r="A20" s="1" t="s">
        <v>6</v>
      </c>
      <c r="B20" s="65" t="s">
        <v>5</v>
      </c>
      <c r="C20" s="66">
        <v>3</v>
      </c>
      <c r="D20" s="61"/>
      <c r="E20" s="67">
        <v>2</v>
      </c>
      <c r="F20" s="62"/>
      <c r="G20" s="67">
        <v>0</v>
      </c>
      <c r="H20" s="61"/>
      <c r="I20" s="66">
        <v>2</v>
      </c>
      <c r="J20" s="65" t="s">
        <v>5</v>
      </c>
      <c r="K20" s="64"/>
      <c r="L20" s="68" t="s">
        <v>22</v>
      </c>
      <c r="N20" s="65" t="s">
        <v>5</v>
      </c>
      <c r="O20" s="66">
        <v>2</v>
      </c>
      <c r="P20" s="61"/>
      <c r="Q20" s="67">
        <v>0</v>
      </c>
      <c r="R20" s="62"/>
      <c r="S20" s="67">
        <v>2</v>
      </c>
      <c r="T20" s="61"/>
      <c r="U20" s="66">
        <v>3</v>
      </c>
      <c r="V20" s="65" t="s">
        <v>5</v>
      </c>
      <c r="W20" s="1" t="s">
        <v>7</v>
      </c>
      <c r="Y20" s="7"/>
      <c r="Z20" s="7"/>
      <c r="AA20" s="7"/>
      <c r="AB20" s="7"/>
    </row>
    <row r="21" spans="1:28" ht="12.75">
      <c r="A21" s="1"/>
      <c r="B21" s="174" t="s">
        <v>101</v>
      </c>
      <c r="C21" s="175"/>
      <c r="D21" s="61"/>
      <c r="E21" s="63"/>
      <c r="F21" s="62"/>
      <c r="G21" s="12"/>
      <c r="H21" s="61"/>
      <c r="I21" s="183" t="s">
        <v>57</v>
      </c>
      <c r="J21" s="175"/>
      <c r="K21" s="64"/>
      <c r="L21" s="69"/>
      <c r="N21" s="178" t="s">
        <v>81</v>
      </c>
      <c r="O21" s="175"/>
      <c r="P21" s="61"/>
      <c r="Q21" s="63"/>
      <c r="R21" s="62"/>
      <c r="S21" s="63"/>
      <c r="T21" s="61"/>
      <c r="U21" s="184" t="s">
        <v>64</v>
      </c>
      <c r="V21" s="185"/>
      <c r="W21" s="1"/>
      <c r="Y21" s="192"/>
      <c r="Z21" s="192"/>
      <c r="AA21" s="192"/>
      <c r="AB21" s="192"/>
    </row>
    <row r="22" spans="1:28" ht="12.75">
      <c r="A22" s="1"/>
      <c r="B22" s="65"/>
      <c r="C22" s="70"/>
      <c r="D22" s="61"/>
      <c r="E22" s="12"/>
      <c r="F22" s="62"/>
      <c r="G22" s="12"/>
      <c r="H22" s="61"/>
      <c r="I22" s="70"/>
      <c r="J22" s="65"/>
      <c r="K22" s="64"/>
      <c r="L22" s="12"/>
      <c r="N22" s="70"/>
      <c r="O22" s="65"/>
      <c r="P22" s="61"/>
      <c r="Q22" s="12"/>
      <c r="R22" s="62"/>
      <c r="S22" s="12"/>
      <c r="T22" s="61"/>
      <c r="U22" s="65"/>
      <c r="V22" s="70"/>
      <c r="W22" s="1"/>
      <c r="Y22" s="7"/>
      <c r="Z22" s="7"/>
      <c r="AA22" s="7"/>
      <c r="AB22" s="7"/>
    </row>
    <row r="23" spans="2:22" ht="12.75">
      <c r="B23" s="184" t="s">
        <v>70</v>
      </c>
      <c r="C23" s="185"/>
      <c r="D23" s="61"/>
      <c r="E23" s="12"/>
      <c r="F23" s="62"/>
      <c r="G23" s="63"/>
      <c r="H23" s="61"/>
      <c r="I23" s="176" t="s">
        <v>112</v>
      </c>
      <c r="J23" s="186"/>
      <c r="K23" s="64"/>
      <c r="L23" s="12"/>
      <c r="N23" s="178" t="s">
        <v>50</v>
      </c>
      <c r="O23" s="175"/>
      <c r="P23" s="61"/>
      <c r="Q23" s="12"/>
      <c r="R23" s="62"/>
      <c r="S23" s="12"/>
      <c r="T23" s="61"/>
      <c r="U23" s="174" t="s">
        <v>60</v>
      </c>
      <c r="V23" s="175"/>
    </row>
    <row r="24" spans="1:23" ht="12.75">
      <c r="A24" s="1" t="s">
        <v>86</v>
      </c>
      <c r="B24" s="65" t="s">
        <v>5</v>
      </c>
      <c r="C24" s="66">
        <v>6</v>
      </c>
      <c r="D24" s="61"/>
      <c r="E24" s="67">
        <v>2</v>
      </c>
      <c r="F24" s="62"/>
      <c r="G24" s="67">
        <v>0</v>
      </c>
      <c r="H24" s="61"/>
      <c r="I24" s="66">
        <v>1</v>
      </c>
      <c r="J24" s="65" t="s">
        <v>5</v>
      </c>
      <c r="K24" s="64"/>
      <c r="L24" s="68" t="s">
        <v>22</v>
      </c>
      <c r="N24" s="65" t="s">
        <v>5</v>
      </c>
      <c r="O24" s="66">
        <v>7</v>
      </c>
      <c r="P24" s="61"/>
      <c r="Q24" s="67">
        <v>2</v>
      </c>
      <c r="R24" s="62"/>
      <c r="S24" s="67">
        <v>0</v>
      </c>
      <c r="T24" s="61"/>
      <c r="U24" s="66">
        <v>0</v>
      </c>
      <c r="V24" s="65" t="s">
        <v>5</v>
      </c>
      <c r="W24" s="1" t="s">
        <v>8</v>
      </c>
    </row>
    <row r="25" spans="1:23" ht="12.75">
      <c r="A25" s="1"/>
      <c r="B25" s="174" t="s">
        <v>99</v>
      </c>
      <c r="C25" s="175"/>
      <c r="D25" s="61"/>
      <c r="E25" s="63"/>
      <c r="F25" s="62"/>
      <c r="G25" s="12"/>
      <c r="H25" s="61"/>
      <c r="I25" s="176" t="s">
        <v>113</v>
      </c>
      <c r="J25" s="177"/>
      <c r="K25" s="64"/>
      <c r="L25" s="69"/>
      <c r="N25" s="178" t="s">
        <v>135</v>
      </c>
      <c r="O25" s="175"/>
      <c r="P25" s="61"/>
      <c r="Q25" s="63"/>
      <c r="R25" s="62"/>
      <c r="S25" s="63"/>
      <c r="T25" s="61"/>
      <c r="U25" s="174" t="s">
        <v>130</v>
      </c>
      <c r="V25" s="175"/>
      <c r="W25" s="1"/>
    </row>
    <row r="26" spans="1:23" ht="12.75">
      <c r="A26" s="1"/>
      <c r="B26" s="26"/>
      <c r="C26" s="28"/>
      <c r="D26" s="35"/>
      <c r="F26" s="23"/>
      <c r="H26" s="5"/>
      <c r="I26" s="28"/>
      <c r="J26" s="26"/>
      <c r="K26" s="9"/>
      <c r="N26" s="26"/>
      <c r="O26" s="28"/>
      <c r="P26" s="5"/>
      <c r="R26" s="23"/>
      <c r="T26" s="5"/>
      <c r="U26" s="28"/>
      <c r="V26" s="26"/>
      <c r="W26" s="1"/>
    </row>
    <row r="27" spans="1:21" ht="13.5" thickBot="1">
      <c r="A27" s="1"/>
      <c r="B27" s="1"/>
      <c r="C27" s="1"/>
      <c r="D27" s="5"/>
      <c r="E27" s="6"/>
      <c r="F27" s="5"/>
      <c r="G27" s="6"/>
      <c r="H27" s="5"/>
      <c r="I27" s="1"/>
      <c r="L27" s="16"/>
      <c r="N27" s="1"/>
      <c r="O27" s="1"/>
      <c r="P27" s="5"/>
      <c r="Q27" s="6"/>
      <c r="R27" s="5"/>
      <c r="S27" s="6"/>
      <c r="T27" s="5"/>
      <c r="U27" s="1"/>
    </row>
    <row r="28" spans="1:22" ht="25.5" customHeight="1" thickBot="1">
      <c r="A28" s="1"/>
      <c r="B28" s="26" t="s">
        <v>5</v>
      </c>
      <c r="C28" s="1">
        <f>SUM(C16+C20+C24)</f>
        <v>12</v>
      </c>
      <c r="D28" s="13">
        <f>SUM(E16:E20)</f>
        <v>4</v>
      </c>
      <c r="E28" s="76">
        <f>SUM(E2:E27)</f>
        <v>6</v>
      </c>
      <c r="F28" s="55"/>
      <c r="G28" s="76">
        <f>SUM(G15:G27)</f>
        <v>0</v>
      </c>
      <c r="H28" s="13"/>
      <c r="I28" s="1">
        <f>SUM(I16+I20+I24)</f>
        <v>3</v>
      </c>
      <c r="J28" s="26" t="s">
        <v>5</v>
      </c>
      <c r="N28" s="26" t="s">
        <v>5</v>
      </c>
      <c r="O28" s="1">
        <f>SUM(O16+O20+O24)</f>
        <v>14</v>
      </c>
      <c r="P28" s="13">
        <f>SUM(Q16:Q20)</f>
        <v>2</v>
      </c>
      <c r="Q28" s="76">
        <f>SUM(Q2:Q27)</f>
        <v>4</v>
      </c>
      <c r="R28" s="55"/>
      <c r="S28" s="76">
        <f>SUM(S16:S27)</f>
        <v>2</v>
      </c>
      <c r="T28" s="13"/>
      <c r="U28" s="1">
        <f>SUM(U16+U20+U24)</f>
        <v>5</v>
      </c>
      <c r="V28" s="26" t="s">
        <v>5</v>
      </c>
    </row>
    <row r="29" spans="1:21" ht="13.5" thickBot="1">
      <c r="A29" s="1"/>
      <c r="B29" s="1"/>
      <c r="C29" s="1"/>
      <c r="D29" s="13"/>
      <c r="E29" s="13"/>
      <c r="F29" s="5"/>
      <c r="G29" s="13"/>
      <c r="H29" s="13"/>
      <c r="I29" s="1"/>
      <c r="N29" s="1"/>
      <c r="O29" s="1"/>
      <c r="P29" s="13"/>
      <c r="Q29" s="13"/>
      <c r="R29" s="5"/>
      <c r="S29" s="13"/>
      <c r="T29" s="13"/>
      <c r="U29" s="1"/>
    </row>
    <row r="30" spans="1:22" ht="13.5" thickBot="1">
      <c r="A30" s="8"/>
      <c r="B30" s="179" t="s">
        <v>144</v>
      </c>
      <c r="C30" s="180"/>
      <c r="D30" s="132"/>
      <c r="E30" s="181" t="s">
        <v>137</v>
      </c>
      <c r="F30" s="180"/>
      <c r="G30" s="180"/>
      <c r="H30" s="180"/>
      <c r="I30" s="180"/>
      <c r="J30" s="182"/>
      <c r="K30" s="15"/>
      <c r="L30" s="15"/>
      <c r="N30" s="179" t="s">
        <v>144</v>
      </c>
      <c r="O30" s="180"/>
      <c r="P30" s="132"/>
      <c r="Q30" s="181" t="s">
        <v>139</v>
      </c>
      <c r="R30" s="180"/>
      <c r="S30" s="180"/>
      <c r="T30" s="180"/>
      <c r="U30" s="180"/>
      <c r="V30" s="182"/>
    </row>
    <row r="32" ht="12.75">
      <c r="B32" s="53" t="s">
        <v>36</v>
      </c>
    </row>
    <row r="33" spans="2:17" ht="12.75" customHeight="1">
      <c r="B33" t="s">
        <v>27</v>
      </c>
      <c r="I33" s="172"/>
      <c r="J33" s="172"/>
      <c r="K33" s="172"/>
      <c r="L33" s="172"/>
      <c r="M33" s="172"/>
      <c r="N33" s="172"/>
      <c r="O33" s="172"/>
      <c r="P33" s="172"/>
      <c r="Q33" s="172"/>
    </row>
    <row r="34" spans="2:17" ht="12.75">
      <c r="B34" t="s">
        <v>28</v>
      </c>
      <c r="I34" s="20"/>
      <c r="J34" s="20"/>
      <c r="K34" s="20"/>
      <c r="L34" s="20"/>
      <c r="M34" s="21"/>
      <c r="N34" s="21"/>
      <c r="O34" s="22"/>
      <c r="P34" s="21"/>
      <c r="Q34" s="21"/>
    </row>
    <row r="35" spans="9:17" ht="12.75" customHeight="1">
      <c r="I35" s="173"/>
      <c r="J35" s="173"/>
      <c r="K35" s="173"/>
      <c r="L35" s="173"/>
      <c r="M35" s="173"/>
      <c r="N35" s="173"/>
      <c r="O35" s="173"/>
      <c r="P35" s="173"/>
      <c r="Q35" s="173"/>
    </row>
  </sheetData>
  <sheetProtection/>
  <mergeCells count="52">
    <mergeCell ref="Y19:AB19"/>
    <mergeCell ref="Y21:AB21"/>
    <mergeCell ref="B1:I1"/>
    <mergeCell ref="N1:U1"/>
    <mergeCell ref="B2:V4"/>
    <mergeCell ref="B6:V6"/>
    <mergeCell ref="B8:V8"/>
    <mergeCell ref="B9:J9"/>
    <mergeCell ref="K9:M9"/>
    <mergeCell ref="N9:V9"/>
    <mergeCell ref="B11:E11"/>
    <mergeCell ref="S11:V11"/>
    <mergeCell ref="G11:J11"/>
    <mergeCell ref="N11:Q11"/>
    <mergeCell ref="B13:C13"/>
    <mergeCell ref="I13:J13"/>
    <mergeCell ref="N13:O13"/>
    <mergeCell ref="U13:V13"/>
    <mergeCell ref="B15:C15"/>
    <mergeCell ref="I15:J15"/>
    <mergeCell ref="N15:O15"/>
    <mergeCell ref="U15:V15"/>
    <mergeCell ref="B17:C17"/>
    <mergeCell ref="I17:J17"/>
    <mergeCell ref="N17:O17"/>
    <mergeCell ref="U17:V17"/>
    <mergeCell ref="B18:C18"/>
    <mergeCell ref="I18:J18"/>
    <mergeCell ref="N18:O18"/>
    <mergeCell ref="U18:V18"/>
    <mergeCell ref="B19:C19"/>
    <mergeCell ref="I19:J19"/>
    <mergeCell ref="N19:O19"/>
    <mergeCell ref="U19:V19"/>
    <mergeCell ref="B21:C21"/>
    <mergeCell ref="I21:J21"/>
    <mergeCell ref="N21:O21"/>
    <mergeCell ref="U21:V21"/>
    <mergeCell ref="B23:C23"/>
    <mergeCell ref="I23:J23"/>
    <mergeCell ref="N23:O23"/>
    <mergeCell ref="U23:V23"/>
    <mergeCell ref="I33:Q33"/>
    <mergeCell ref="I35:Q35"/>
    <mergeCell ref="B25:C25"/>
    <mergeCell ref="I25:J25"/>
    <mergeCell ref="N25:O25"/>
    <mergeCell ref="U25:V25"/>
    <mergeCell ref="B30:C30"/>
    <mergeCell ref="E30:J30"/>
    <mergeCell ref="N30:O30"/>
    <mergeCell ref="Q30:V30"/>
  </mergeCells>
  <printOptions horizontalCentered="1" verticalCentered="1"/>
  <pageMargins left="0.1968503937007874" right="0.1968503937007874" top="0.1968503937007874" bottom="0.1968503937007874" header="0" footer="0"/>
  <pageSetup fitToHeight="1" fitToWidth="1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zoomScalePageLayoutView="0" workbookViewId="0" topLeftCell="A7">
      <selection activeCell="X28" sqref="X28"/>
    </sheetView>
  </sheetViews>
  <sheetFormatPr defaultColWidth="11.421875" defaultRowHeight="12.75"/>
  <cols>
    <col min="1" max="1" width="5.00390625" style="0" customWidth="1"/>
    <col min="2" max="3" width="11.00390625" style="0" customWidth="1"/>
    <col min="4" max="4" width="0.71875" style="0" customWidth="1"/>
    <col min="5" max="5" width="6.7109375" style="0" customWidth="1"/>
    <col min="6" max="6" width="0.71875" style="0" customWidth="1"/>
    <col min="7" max="7" width="6.7109375" style="0" customWidth="1"/>
    <col min="8" max="8" width="0.71875" style="0" customWidth="1"/>
    <col min="9" max="10" width="11.00390625" style="0" customWidth="1"/>
    <col min="11" max="11" width="1.7109375" style="0" customWidth="1"/>
    <col min="12" max="12" width="6.28125" style="0" customWidth="1"/>
    <col min="13" max="13" width="1.7109375" style="12" customWidth="1"/>
    <col min="14" max="15" width="11.00390625" style="0" customWidth="1"/>
    <col min="16" max="16" width="0.71875" style="0" customWidth="1"/>
    <col min="17" max="17" width="6.7109375" style="0" customWidth="1"/>
    <col min="18" max="18" width="0.71875" style="0" customWidth="1"/>
    <col min="19" max="19" width="6.7109375" style="0" customWidth="1"/>
    <col min="20" max="20" width="0.71875" style="0" customWidth="1"/>
    <col min="21" max="22" width="11.00390625" style="0" customWidth="1"/>
    <col min="23" max="23" width="5.8515625" style="0" customWidth="1"/>
  </cols>
  <sheetData>
    <row r="1" spans="1:21" ht="15.75" thickBot="1">
      <c r="A1" s="1"/>
      <c r="B1" s="193"/>
      <c r="C1" s="193"/>
      <c r="D1" s="193"/>
      <c r="E1" s="193"/>
      <c r="F1" s="193"/>
      <c r="G1" s="193"/>
      <c r="H1" s="193"/>
      <c r="I1" s="193"/>
      <c r="N1" s="193"/>
      <c r="O1" s="193"/>
      <c r="P1" s="193"/>
      <c r="Q1" s="193"/>
      <c r="R1" s="193"/>
      <c r="S1" s="193"/>
      <c r="T1" s="193"/>
      <c r="U1" s="193"/>
    </row>
    <row r="2" spans="1:22" ht="22.5" customHeight="1">
      <c r="A2" s="1"/>
      <c r="B2" s="137" t="s">
        <v>40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9"/>
    </row>
    <row r="3" spans="1:22" ht="22.5" customHeight="1">
      <c r="A3" s="1"/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2"/>
    </row>
    <row r="4" spans="1:22" ht="22.5" customHeight="1" thickBot="1">
      <c r="A4" s="1"/>
      <c r="B4" s="143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5"/>
    </row>
    <row r="5" spans="1:22" ht="22.5" customHeight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2" ht="22.5" customHeight="1" thickBot="1">
      <c r="A6" s="1"/>
      <c r="B6" s="146" t="s">
        <v>141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8"/>
    </row>
    <row r="7" spans="1:22" ht="22.5" customHeight="1">
      <c r="A7" s="1"/>
      <c r="B7" s="194" t="s">
        <v>23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</row>
    <row r="8" spans="1:22" ht="22.5" customHeight="1">
      <c r="A8" s="1"/>
      <c r="B8" s="194" t="s">
        <v>2</v>
      </c>
      <c r="C8" s="194"/>
      <c r="D8" s="194"/>
      <c r="E8" s="194"/>
      <c r="F8" s="194"/>
      <c r="G8" s="194"/>
      <c r="H8" s="194"/>
      <c r="I8" s="194"/>
      <c r="J8" s="194"/>
      <c r="K8" s="196" t="s">
        <v>9</v>
      </c>
      <c r="L8" s="197"/>
      <c r="M8" s="197"/>
      <c r="N8" s="194" t="s">
        <v>3</v>
      </c>
      <c r="O8" s="194"/>
      <c r="P8" s="194"/>
      <c r="Q8" s="194"/>
      <c r="R8" s="194"/>
      <c r="S8" s="194"/>
      <c r="T8" s="194"/>
      <c r="U8" s="194"/>
      <c r="V8" s="194"/>
    </row>
    <row r="9" spans="1:21" ht="4.5" customHeight="1" thickBot="1">
      <c r="A9" s="1"/>
      <c r="B9" s="3"/>
      <c r="C9" s="3"/>
      <c r="D9" s="3"/>
      <c r="E9" s="3"/>
      <c r="F9" s="3"/>
      <c r="G9" s="3"/>
      <c r="H9" s="3"/>
      <c r="I9" s="4"/>
      <c r="N9" s="3"/>
      <c r="O9" s="3"/>
      <c r="P9" s="3"/>
      <c r="Q9" s="3"/>
      <c r="R9" s="3"/>
      <c r="S9" s="3"/>
      <c r="T9" s="3"/>
      <c r="U9" s="4"/>
    </row>
    <row r="10" spans="1:22" ht="13.5" thickBot="1">
      <c r="A10" s="1"/>
      <c r="B10" s="189" t="s">
        <v>139</v>
      </c>
      <c r="C10" s="190"/>
      <c r="D10" s="190"/>
      <c r="E10" s="191"/>
      <c r="F10" s="1"/>
      <c r="G10" s="189" t="s">
        <v>138</v>
      </c>
      <c r="H10" s="190"/>
      <c r="I10" s="190"/>
      <c r="J10" s="191"/>
      <c r="K10" s="4"/>
      <c r="L10" s="4"/>
      <c r="N10" s="189" t="s">
        <v>137</v>
      </c>
      <c r="O10" s="190"/>
      <c r="P10" s="190"/>
      <c r="Q10" s="191"/>
      <c r="R10" s="1"/>
      <c r="S10" s="189" t="s">
        <v>140</v>
      </c>
      <c r="T10" s="190"/>
      <c r="U10" s="190"/>
      <c r="V10" s="191"/>
    </row>
    <row r="11" spans="1:18" ht="13.5" thickBot="1">
      <c r="A11" s="1"/>
      <c r="F11" s="7"/>
      <c r="I11" s="12"/>
      <c r="J11" s="12"/>
      <c r="R11" s="7"/>
    </row>
    <row r="12" spans="1:22" ht="13.5" thickBot="1">
      <c r="A12" s="1"/>
      <c r="B12" s="189" t="s">
        <v>0</v>
      </c>
      <c r="C12" s="191"/>
      <c r="D12" s="1"/>
      <c r="E12" s="11" t="s">
        <v>4</v>
      </c>
      <c r="F12" s="8"/>
      <c r="G12" s="11" t="s">
        <v>4</v>
      </c>
      <c r="H12" s="1"/>
      <c r="I12" s="198" t="s">
        <v>0</v>
      </c>
      <c r="J12" s="199"/>
      <c r="K12" s="4"/>
      <c r="L12" s="4"/>
      <c r="N12" s="189" t="s">
        <v>0</v>
      </c>
      <c r="O12" s="191"/>
      <c r="P12" s="1"/>
      <c r="Q12" s="11" t="s">
        <v>4</v>
      </c>
      <c r="R12" s="8"/>
      <c r="S12" s="11" t="s">
        <v>4</v>
      </c>
      <c r="T12" s="1"/>
      <c r="U12" s="189" t="s">
        <v>0</v>
      </c>
      <c r="V12" s="191"/>
    </row>
    <row r="13" spans="1:22" ht="12.75">
      <c r="A13" s="1"/>
      <c r="B13" s="4"/>
      <c r="C13" s="4"/>
      <c r="D13" s="1"/>
      <c r="E13" s="8"/>
      <c r="F13" s="8"/>
      <c r="G13" s="8"/>
      <c r="H13" s="1"/>
      <c r="I13" s="115"/>
      <c r="J13" s="115"/>
      <c r="K13" s="4"/>
      <c r="L13" s="4"/>
      <c r="N13" s="4"/>
      <c r="O13" s="4"/>
      <c r="P13" s="1"/>
      <c r="Q13" s="8"/>
      <c r="R13" s="8"/>
      <c r="S13" s="8"/>
      <c r="T13" s="1"/>
      <c r="U13" s="4"/>
      <c r="V13" s="4"/>
    </row>
    <row r="14" spans="2:27" ht="12.75">
      <c r="B14" s="174" t="s">
        <v>134</v>
      </c>
      <c r="C14" s="175"/>
      <c r="D14" s="61"/>
      <c r="E14" s="12"/>
      <c r="F14" s="62"/>
      <c r="G14" s="63"/>
      <c r="H14" s="61"/>
      <c r="I14" s="174" t="s">
        <v>57</v>
      </c>
      <c r="J14" s="175"/>
      <c r="K14" s="64"/>
      <c r="L14" s="12"/>
      <c r="N14" s="188" t="s">
        <v>107</v>
      </c>
      <c r="O14" s="185"/>
      <c r="P14" s="61"/>
      <c r="Q14" s="12"/>
      <c r="R14" s="62"/>
      <c r="S14" s="12"/>
      <c r="T14" s="61"/>
      <c r="U14" s="183" t="s">
        <v>64</v>
      </c>
      <c r="V14" s="200"/>
      <c r="W14" s="12"/>
      <c r="Y14" s="54"/>
      <c r="Z14" s="28"/>
      <c r="AA14" s="53" t="s">
        <v>29</v>
      </c>
    </row>
    <row r="15" spans="1:27" ht="12.75">
      <c r="A15" s="1" t="s">
        <v>21</v>
      </c>
      <c r="B15" s="65" t="s">
        <v>5</v>
      </c>
      <c r="C15" s="66">
        <v>9</v>
      </c>
      <c r="D15" s="61"/>
      <c r="E15" s="67">
        <v>2</v>
      </c>
      <c r="F15" s="73"/>
      <c r="G15" s="67">
        <v>0</v>
      </c>
      <c r="H15" s="61"/>
      <c r="I15" s="66">
        <v>0</v>
      </c>
      <c r="J15" s="65" t="s">
        <v>5</v>
      </c>
      <c r="K15" s="64"/>
      <c r="L15" s="68" t="s">
        <v>78</v>
      </c>
      <c r="N15" s="65" t="s">
        <v>5</v>
      </c>
      <c r="O15" s="66">
        <v>1</v>
      </c>
      <c r="P15" s="61"/>
      <c r="Q15" s="67">
        <v>0</v>
      </c>
      <c r="R15" s="62"/>
      <c r="S15" s="67">
        <v>2</v>
      </c>
      <c r="T15" s="61"/>
      <c r="U15" s="66">
        <v>2</v>
      </c>
      <c r="V15" s="65" t="s">
        <v>5</v>
      </c>
      <c r="W15" s="60" t="s">
        <v>87</v>
      </c>
      <c r="Y15" s="53" t="s">
        <v>77</v>
      </c>
      <c r="AA15" s="20" t="s">
        <v>145</v>
      </c>
    </row>
    <row r="16" spans="1:23" ht="12.75">
      <c r="A16" s="1"/>
      <c r="B16" s="174" t="s">
        <v>50</v>
      </c>
      <c r="C16" s="175"/>
      <c r="D16" s="61"/>
      <c r="E16" s="63"/>
      <c r="F16" s="62"/>
      <c r="G16" s="12"/>
      <c r="H16" s="61"/>
      <c r="I16" s="174" t="s">
        <v>119</v>
      </c>
      <c r="J16" s="175"/>
      <c r="K16" s="64"/>
      <c r="L16" s="69"/>
      <c r="N16" s="178" t="s">
        <v>99</v>
      </c>
      <c r="O16" s="175"/>
      <c r="P16" s="61"/>
      <c r="Q16" s="63"/>
      <c r="R16" s="62"/>
      <c r="S16" s="63"/>
      <c r="T16" s="61"/>
      <c r="U16" s="183" t="s">
        <v>121</v>
      </c>
      <c r="V16" s="175"/>
      <c r="W16" s="60"/>
    </row>
    <row r="17" spans="1:23" s="7" customFormat="1" ht="12.75">
      <c r="A17" s="25"/>
      <c r="B17" s="187"/>
      <c r="C17" s="187"/>
      <c r="D17" s="62"/>
      <c r="E17" s="63"/>
      <c r="F17" s="62"/>
      <c r="G17" s="63"/>
      <c r="H17" s="62"/>
      <c r="I17" s="187"/>
      <c r="J17" s="187"/>
      <c r="K17" s="64"/>
      <c r="L17" s="19"/>
      <c r="M17" s="19"/>
      <c r="N17" s="187"/>
      <c r="O17" s="187"/>
      <c r="P17" s="62"/>
      <c r="Q17" s="63"/>
      <c r="R17" s="62"/>
      <c r="S17" s="63"/>
      <c r="T17" s="62"/>
      <c r="U17" s="187"/>
      <c r="V17" s="187"/>
      <c r="W17" s="133"/>
    </row>
    <row r="18" spans="2:23" ht="12.75">
      <c r="B18" s="174" t="s">
        <v>135</v>
      </c>
      <c r="C18" s="175"/>
      <c r="D18" s="61"/>
      <c r="E18" s="12"/>
      <c r="F18" s="62"/>
      <c r="G18" s="63"/>
      <c r="H18" s="61"/>
      <c r="I18" s="174" t="s">
        <v>115</v>
      </c>
      <c r="J18" s="175"/>
      <c r="K18" s="64"/>
      <c r="L18" s="12"/>
      <c r="N18" s="178" t="s">
        <v>103</v>
      </c>
      <c r="O18" s="175"/>
      <c r="P18" s="61"/>
      <c r="Q18" s="12"/>
      <c r="R18" s="62"/>
      <c r="S18" s="12"/>
      <c r="T18" s="61"/>
      <c r="U18" s="176" t="s">
        <v>62</v>
      </c>
      <c r="V18" s="185"/>
      <c r="W18" s="12"/>
    </row>
    <row r="19" spans="1:23" ht="12.75">
      <c r="A19" s="1" t="s">
        <v>6</v>
      </c>
      <c r="B19" s="65" t="s">
        <v>5</v>
      </c>
      <c r="C19" s="66">
        <v>3</v>
      </c>
      <c r="D19" s="61"/>
      <c r="E19" s="67">
        <v>0</v>
      </c>
      <c r="F19" s="73"/>
      <c r="G19" s="67">
        <v>2</v>
      </c>
      <c r="H19" s="61"/>
      <c r="I19" s="66">
        <v>4</v>
      </c>
      <c r="J19" s="65" t="s">
        <v>5</v>
      </c>
      <c r="K19" s="64"/>
      <c r="L19" s="68" t="s">
        <v>78</v>
      </c>
      <c r="N19" s="65" t="s">
        <v>5</v>
      </c>
      <c r="O19" s="66">
        <v>7</v>
      </c>
      <c r="P19" s="61"/>
      <c r="Q19" s="67">
        <v>2</v>
      </c>
      <c r="R19" s="62"/>
      <c r="S19" s="67">
        <v>0</v>
      </c>
      <c r="T19" s="61"/>
      <c r="U19" s="66">
        <v>1</v>
      </c>
      <c r="V19" s="65" t="s">
        <v>5</v>
      </c>
      <c r="W19" s="60" t="s">
        <v>7</v>
      </c>
    </row>
    <row r="20" spans="1:23" ht="12.75">
      <c r="A20" s="1"/>
      <c r="B20" s="174" t="s">
        <v>81</v>
      </c>
      <c r="C20" s="175"/>
      <c r="D20" s="61"/>
      <c r="E20" s="63"/>
      <c r="F20" s="62"/>
      <c r="G20" s="12"/>
      <c r="H20" s="61"/>
      <c r="I20" s="174" t="s">
        <v>53</v>
      </c>
      <c r="J20" s="175"/>
      <c r="K20" s="64"/>
      <c r="L20" s="69"/>
      <c r="N20" s="188" t="s">
        <v>70</v>
      </c>
      <c r="O20" s="185"/>
      <c r="P20" s="61"/>
      <c r="Q20" s="63"/>
      <c r="R20" s="62"/>
      <c r="S20" s="63"/>
      <c r="T20" s="61"/>
      <c r="U20" s="174" t="s">
        <v>128</v>
      </c>
      <c r="V20" s="201"/>
      <c r="W20" s="60"/>
    </row>
    <row r="21" spans="1:23" ht="12.75">
      <c r="A21" s="1"/>
      <c r="B21" s="65"/>
      <c r="C21" s="70"/>
      <c r="D21" s="61"/>
      <c r="E21" s="12"/>
      <c r="F21" s="62"/>
      <c r="G21" s="12"/>
      <c r="H21" s="61"/>
      <c r="I21" s="70"/>
      <c r="J21" s="65"/>
      <c r="K21" s="64"/>
      <c r="L21" s="12"/>
      <c r="N21" s="70"/>
      <c r="O21" s="65"/>
      <c r="P21" s="61"/>
      <c r="Q21" s="12"/>
      <c r="R21" s="62"/>
      <c r="S21" s="12"/>
      <c r="T21" s="61"/>
      <c r="U21" s="65"/>
      <c r="V21" s="70"/>
      <c r="W21" s="60"/>
    </row>
    <row r="22" spans="2:23" ht="12.75">
      <c r="B22" s="184" t="s">
        <v>85</v>
      </c>
      <c r="C22" s="185"/>
      <c r="D22" s="61"/>
      <c r="E22" s="12"/>
      <c r="F22" s="62"/>
      <c r="G22" s="63"/>
      <c r="H22" s="61"/>
      <c r="I22" s="184" t="s">
        <v>112</v>
      </c>
      <c r="J22" s="185"/>
      <c r="K22" s="64"/>
      <c r="L22" s="12"/>
      <c r="N22" s="178" t="s">
        <v>101</v>
      </c>
      <c r="O22" s="175"/>
      <c r="P22" s="61"/>
      <c r="Q22" s="12"/>
      <c r="R22" s="62"/>
      <c r="S22" s="12"/>
      <c r="T22" s="61"/>
      <c r="U22" s="176" t="s">
        <v>126</v>
      </c>
      <c r="V22" s="185"/>
      <c r="W22" s="12"/>
    </row>
    <row r="23" spans="1:23" ht="12.75">
      <c r="A23" s="1" t="s">
        <v>86</v>
      </c>
      <c r="B23" s="59" t="s">
        <v>5</v>
      </c>
      <c r="C23" s="66">
        <v>4</v>
      </c>
      <c r="D23" s="61"/>
      <c r="E23" s="67">
        <v>2</v>
      </c>
      <c r="F23" s="73"/>
      <c r="G23" s="67">
        <v>0</v>
      </c>
      <c r="H23" s="61"/>
      <c r="I23" s="66">
        <v>1</v>
      </c>
      <c r="J23" s="65" t="s">
        <v>5</v>
      </c>
      <c r="K23" s="64"/>
      <c r="L23" s="68" t="s">
        <v>78</v>
      </c>
      <c r="N23" s="65" t="s">
        <v>5</v>
      </c>
      <c r="O23" s="66">
        <v>8</v>
      </c>
      <c r="P23" s="61"/>
      <c r="Q23" s="67">
        <v>2</v>
      </c>
      <c r="R23" s="62"/>
      <c r="S23" s="67">
        <v>0</v>
      </c>
      <c r="T23" s="61"/>
      <c r="U23" s="66">
        <v>0</v>
      </c>
      <c r="V23" s="65" t="s">
        <v>5</v>
      </c>
      <c r="W23" s="60" t="s">
        <v>8</v>
      </c>
    </row>
    <row r="24" spans="1:23" ht="12.75">
      <c r="A24" s="1"/>
      <c r="B24" s="184" t="s">
        <v>83</v>
      </c>
      <c r="C24" s="185"/>
      <c r="D24" s="61"/>
      <c r="E24" s="63"/>
      <c r="F24" s="62"/>
      <c r="G24" s="12"/>
      <c r="H24" s="61"/>
      <c r="I24" s="184" t="s">
        <v>113</v>
      </c>
      <c r="J24" s="185"/>
      <c r="K24" s="64"/>
      <c r="L24" s="69"/>
      <c r="N24" s="178" t="s">
        <v>66</v>
      </c>
      <c r="O24" s="175"/>
      <c r="P24" s="61"/>
      <c r="Q24" s="63"/>
      <c r="R24" s="62"/>
      <c r="S24" s="63"/>
      <c r="T24" s="61"/>
      <c r="U24" s="183" t="s">
        <v>130</v>
      </c>
      <c r="V24" s="175"/>
      <c r="W24" s="1"/>
    </row>
    <row r="25" spans="1:23" ht="12.75">
      <c r="A25" s="1"/>
      <c r="B25" s="26"/>
      <c r="C25" s="28"/>
      <c r="D25" s="35"/>
      <c r="F25" s="23"/>
      <c r="H25" s="5"/>
      <c r="I25" s="28"/>
      <c r="J25" s="26"/>
      <c r="K25" s="9"/>
      <c r="N25" s="26"/>
      <c r="O25" s="28"/>
      <c r="P25" s="5"/>
      <c r="R25" s="23"/>
      <c r="T25" s="5"/>
      <c r="U25" s="28"/>
      <c r="V25" s="26"/>
      <c r="W25" s="1"/>
    </row>
    <row r="26" spans="1:21" ht="13.5" thickBot="1">
      <c r="A26" s="1"/>
      <c r="B26" s="1"/>
      <c r="C26" s="1"/>
      <c r="D26" s="5"/>
      <c r="E26" s="6"/>
      <c r="F26" s="5"/>
      <c r="G26" s="6"/>
      <c r="H26" s="5"/>
      <c r="I26" s="1"/>
      <c r="L26" s="16"/>
      <c r="N26" s="1"/>
      <c r="O26" s="1"/>
      <c r="P26" s="5"/>
      <c r="Q26" s="6"/>
      <c r="R26" s="5"/>
      <c r="S26" s="6"/>
      <c r="T26" s="5"/>
      <c r="U26" s="1"/>
    </row>
    <row r="27" spans="1:22" ht="25.5" customHeight="1" thickBot="1">
      <c r="A27" s="1"/>
      <c r="B27" s="26" t="s">
        <v>5</v>
      </c>
      <c r="C27" s="1">
        <f>SUM(C15+C19+C23)</f>
        <v>16</v>
      </c>
      <c r="D27" s="13">
        <f>SUM(E15:E19)</f>
        <v>2</v>
      </c>
      <c r="E27" s="76">
        <f>SUM(E2:E26)</f>
        <v>4</v>
      </c>
      <c r="F27" s="55"/>
      <c r="G27" s="76">
        <f>SUM(G14:G26)</f>
        <v>2</v>
      </c>
      <c r="H27" s="13"/>
      <c r="I27" s="1">
        <f>SUM(I15+I19+I23)</f>
        <v>5</v>
      </c>
      <c r="J27" s="26" t="s">
        <v>5</v>
      </c>
      <c r="N27" s="26" t="s">
        <v>5</v>
      </c>
      <c r="O27" s="1">
        <f>SUM(O15+O19+O23)</f>
        <v>16</v>
      </c>
      <c r="P27" s="13">
        <f>SUM(Q15:Q19)</f>
        <v>2</v>
      </c>
      <c r="Q27" s="76">
        <f>SUM(Q2:Q26)</f>
        <v>4</v>
      </c>
      <c r="R27" s="5"/>
      <c r="S27" s="76">
        <f>SUM(S15:S26)</f>
        <v>2</v>
      </c>
      <c r="T27" s="13"/>
      <c r="U27" s="1">
        <f>SUM(U15+U19+U23)</f>
        <v>3</v>
      </c>
      <c r="V27" s="26" t="s">
        <v>5</v>
      </c>
    </row>
    <row r="28" spans="1:21" ht="13.5" thickBot="1">
      <c r="A28" s="1"/>
      <c r="B28" s="1"/>
      <c r="C28" s="1"/>
      <c r="D28" s="13"/>
      <c r="E28" s="13"/>
      <c r="F28" s="5"/>
      <c r="G28" s="13"/>
      <c r="H28" s="13"/>
      <c r="I28" s="1"/>
      <c r="N28" s="1"/>
      <c r="O28" s="1"/>
      <c r="P28" s="13"/>
      <c r="Q28" s="13"/>
      <c r="R28" s="5"/>
      <c r="S28" s="13"/>
      <c r="T28" s="13"/>
      <c r="U28" s="1"/>
    </row>
    <row r="29" spans="1:22" ht="13.5" thickBot="1">
      <c r="A29" s="8"/>
      <c r="B29" s="179" t="s">
        <v>144</v>
      </c>
      <c r="C29" s="180"/>
      <c r="D29" s="132"/>
      <c r="E29" s="181" t="s">
        <v>139</v>
      </c>
      <c r="F29" s="180"/>
      <c r="G29" s="180"/>
      <c r="H29" s="180"/>
      <c r="I29" s="180"/>
      <c r="J29" s="182"/>
      <c r="K29" s="15"/>
      <c r="L29" s="15"/>
      <c r="N29" s="179" t="s">
        <v>144</v>
      </c>
      <c r="O29" s="180"/>
      <c r="P29" s="132"/>
      <c r="Q29" s="181" t="s">
        <v>137</v>
      </c>
      <c r="R29" s="180"/>
      <c r="S29" s="180"/>
      <c r="T29" s="180"/>
      <c r="U29" s="180"/>
      <c r="V29" s="182"/>
    </row>
    <row r="31" ht="12.75">
      <c r="B31" s="53" t="s">
        <v>36</v>
      </c>
    </row>
    <row r="32" spans="2:17" ht="12.75" customHeight="1">
      <c r="B32" t="s">
        <v>27</v>
      </c>
      <c r="I32" s="172"/>
      <c r="J32" s="172"/>
      <c r="K32" s="172"/>
      <c r="L32" s="172"/>
      <c r="M32" s="172"/>
      <c r="N32" s="172"/>
      <c r="O32" s="172"/>
      <c r="P32" s="172"/>
      <c r="Q32" s="172"/>
    </row>
    <row r="33" spans="2:17" ht="12.75">
      <c r="B33" t="s">
        <v>28</v>
      </c>
      <c r="I33" s="20"/>
      <c r="J33" s="20"/>
      <c r="K33" s="20"/>
      <c r="L33" s="20"/>
      <c r="M33" s="21"/>
      <c r="N33" s="21"/>
      <c r="O33" s="22"/>
      <c r="P33" s="21"/>
      <c r="Q33" s="21"/>
    </row>
    <row r="34" spans="9:17" ht="12.75" customHeight="1">
      <c r="I34" s="173"/>
      <c r="J34" s="173"/>
      <c r="K34" s="173"/>
      <c r="L34" s="173"/>
      <c r="M34" s="173"/>
      <c r="N34" s="173"/>
      <c r="O34" s="173"/>
      <c r="P34" s="173"/>
      <c r="Q34" s="173"/>
    </row>
  </sheetData>
  <sheetProtection/>
  <mergeCells count="50">
    <mergeCell ref="I32:Q32"/>
    <mergeCell ref="I34:Q34"/>
    <mergeCell ref="B24:C24"/>
    <mergeCell ref="I24:J24"/>
    <mergeCell ref="N24:O24"/>
    <mergeCell ref="U20:V20"/>
    <mergeCell ref="B20:C20"/>
    <mergeCell ref="I20:J20"/>
    <mergeCell ref="B22:C22"/>
    <mergeCell ref="I22:J22"/>
    <mergeCell ref="N22:O22"/>
    <mergeCell ref="U18:V18"/>
    <mergeCell ref="B17:C17"/>
    <mergeCell ref="I17:J17"/>
    <mergeCell ref="N17:O17"/>
    <mergeCell ref="U17:V17"/>
    <mergeCell ref="N18:O18"/>
    <mergeCell ref="I14:J14"/>
    <mergeCell ref="N14:O14"/>
    <mergeCell ref="N20:O20"/>
    <mergeCell ref="U16:V16"/>
    <mergeCell ref="I16:J16"/>
    <mergeCell ref="N16:O16"/>
    <mergeCell ref="U24:V24"/>
    <mergeCell ref="B10:E10"/>
    <mergeCell ref="G10:J10"/>
    <mergeCell ref="N10:Q10"/>
    <mergeCell ref="S10:V10"/>
    <mergeCell ref="B12:C12"/>
    <mergeCell ref="B18:C18"/>
    <mergeCell ref="I18:J18"/>
    <mergeCell ref="U14:V14"/>
    <mergeCell ref="B14:C14"/>
    <mergeCell ref="B1:I1"/>
    <mergeCell ref="N1:U1"/>
    <mergeCell ref="B2:V4"/>
    <mergeCell ref="B6:V6"/>
    <mergeCell ref="B7:V7"/>
    <mergeCell ref="B8:J8"/>
    <mergeCell ref="K8:M8"/>
    <mergeCell ref="B29:C29"/>
    <mergeCell ref="E29:J29"/>
    <mergeCell ref="N29:O29"/>
    <mergeCell ref="Q29:V29"/>
    <mergeCell ref="N8:V8"/>
    <mergeCell ref="I12:J12"/>
    <mergeCell ref="N12:O12"/>
    <mergeCell ref="U12:V12"/>
    <mergeCell ref="U22:V22"/>
    <mergeCell ref="B16:C16"/>
  </mergeCells>
  <printOptions horizontalCentered="1" verticalCentered="1"/>
  <pageMargins left="0.1968503937007874" right="0.1968503937007874" top="0.1968503937007874" bottom="0.1968503937007874" header="0" footer="0"/>
  <pageSetup fitToHeight="1" fitToWidth="1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PageLayoutView="0" workbookViewId="0" topLeftCell="A7">
      <selection activeCell="Z27" sqref="Z27"/>
    </sheetView>
  </sheetViews>
  <sheetFormatPr defaultColWidth="11.421875" defaultRowHeight="12.75"/>
  <cols>
    <col min="1" max="1" width="5.00390625" style="0" customWidth="1"/>
    <col min="2" max="3" width="11.00390625" style="0" customWidth="1"/>
    <col min="4" max="4" width="0.71875" style="0" customWidth="1"/>
    <col min="5" max="5" width="6.7109375" style="0" customWidth="1"/>
    <col min="6" max="6" width="0.71875" style="0" customWidth="1"/>
    <col min="7" max="7" width="6.7109375" style="0" customWidth="1"/>
    <col min="8" max="8" width="0.71875" style="0" customWidth="1"/>
    <col min="9" max="10" width="11.00390625" style="0" customWidth="1"/>
    <col min="11" max="11" width="1.7109375" style="0" customWidth="1"/>
    <col min="12" max="12" width="6.28125" style="0" customWidth="1"/>
    <col min="13" max="13" width="1.7109375" style="12" customWidth="1"/>
    <col min="14" max="15" width="11.00390625" style="0" customWidth="1"/>
    <col min="16" max="16" width="0.71875" style="0" customWidth="1"/>
    <col min="17" max="17" width="6.7109375" style="0" customWidth="1"/>
    <col min="18" max="18" width="0.71875" style="0" customWidth="1"/>
    <col min="19" max="19" width="6.7109375" style="0" customWidth="1"/>
    <col min="20" max="20" width="0.71875" style="0" customWidth="1"/>
    <col min="21" max="22" width="11.00390625" style="0" customWidth="1"/>
    <col min="23" max="23" width="5.8515625" style="0" customWidth="1"/>
  </cols>
  <sheetData>
    <row r="1" spans="1:21" ht="15.75" thickBot="1">
      <c r="A1" s="1"/>
      <c r="B1" s="193"/>
      <c r="C1" s="193"/>
      <c r="D1" s="193"/>
      <c r="E1" s="193"/>
      <c r="F1" s="193"/>
      <c r="G1" s="193"/>
      <c r="H1" s="193"/>
      <c r="I1" s="193"/>
      <c r="N1" s="193"/>
      <c r="O1" s="193"/>
      <c r="P1" s="193"/>
      <c r="Q1" s="193"/>
      <c r="R1" s="193"/>
      <c r="S1" s="193"/>
      <c r="T1" s="193"/>
      <c r="U1" s="193"/>
    </row>
    <row r="2" spans="1:22" ht="22.5" customHeight="1">
      <c r="A2" s="1"/>
      <c r="B2" s="137" t="s">
        <v>39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9"/>
    </row>
    <row r="3" spans="1:22" ht="22.5" customHeight="1">
      <c r="A3" s="1"/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2"/>
    </row>
    <row r="4" spans="1:22" ht="22.5" customHeight="1" thickBot="1">
      <c r="A4" s="1"/>
      <c r="B4" s="143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5"/>
    </row>
    <row r="5" spans="1:22" ht="22.5" customHeight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2" ht="22.5" customHeight="1" thickBot="1">
      <c r="A6" s="1"/>
      <c r="B6" s="146" t="s">
        <v>141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8"/>
    </row>
    <row r="7" spans="1:22" ht="22.5" customHeight="1">
      <c r="A7" s="1"/>
      <c r="B7" s="194" t="s">
        <v>24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</row>
    <row r="8" spans="1:22" ht="22.5" customHeight="1">
      <c r="A8" s="1"/>
      <c r="B8" s="194" t="s">
        <v>2</v>
      </c>
      <c r="C8" s="194"/>
      <c r="D8" s="194"/>
      <c r="E8" s="194"/>
      <c r="F8" s="194"/>
      <c r="G8" s="194"/>
      <c r="H8" s="194"/>
      <c r="I8" s="194"/>
      <c r="J8" s="194"/>
      <c r="K8" s="196" t="s">
        <v>9</v>
      </c>
      <c r="L8" s="197"/>
      <c r="M8" s="197"/>
      <c r="N8" s="194" t="s">
        <v>3</v>
      </c>
      <c r="O8" s="194"/>
      <c r="P8" s="194"/>
      <c r="Q8" s="194"/>
      <c r="R8" s="194"/>
      <c r="S8" s="194"/>
      <c r="T8" s="194"/>
      <c r="U8" s="194"/>
      <c r="V8" s="194"/>
    </row>
    <row r="9" spans="1:21" ht="4.5" customHeight="1" thickBot="1">
      <c r="A9" s="1"/>
      <c r="B9" s="3"/>
      <c r="C9" s="3"/>
      <c r="D9" s="3"/>
      <c r="E9" s="3"/>
      <c r="F9" s="3"/>
      <c r="G9" s="3"/>
      <c r="H9" s="3"/>
      <c r="I9" s="4"/>
      <c r="N9" s="3"/>
      <c r="O9" s="3"/>
      <c r="P9" s="3"/>
      <c r="Q9" s="3"/>
      <c r="R9" s="3"/>
      <c r="S9" s="3"/>
      <c r="T9" s="3"/>
      <c r="U9" s="4"/>
    </row>
    <row r="10" spans="1:22" ht="13.5" thickBot="1">
      <c r="A10" s="1"/>
      <c r="B10" s="189" t="s">
        <v>137</v>
      </c>
      <c r="C10" s="190"/>
      <c r="D10" s="190"/>
      <c r="E10" s="191"/>
      <c r="F10" s="1"/>
      <c r="G10" s="189" t="s">
        <v>139</v>
      </c>
      <c r="H10" s="190"/>
      <c r="I10" s="190"/>
      <c r="J10" s="191"/>
      <c r="K10" s="4"/>
      <c r="L10" s="4"/>
      <c r="N10" s="189" t="s">
        <v>138</v>
      </c>
      <c r="O10" s="190"/>
      <c r="P10" s="190"/>
      <c r="Q10" s="191"/>
      <c r="R10" s="1"/>
      <c r="S10" s="189" t="s">
        <v>140</v>
      </c>
      <c r="T10" s="190"/>
      <c r="U10" s="190"/>
      <c r="V10" s="191"/>
    </row>
    <row r="11" spans="1:18" ht="13.5" thickBot="1">
      <c r="A11" s="1"/>
      <c r="F11" s="7"/>
      <c r="R11" s="7"/>
    </row>
    <row r="12" spans="1:22" ht="13.5" thickBot="1">
      <c r="A12" s="1"/>
      <c r="B12" s="189" t="s">
        <v>0</v>
      </c>
      <c r="C12" s="191"/>
      <c r="D12" s="1"/>
      <c r="E12" s="11" t="s">
        <v>4</v>
      </c>
      <c r="F12" s="8"/>
      <c r="G12" s="11" t="s">
        <v>4</v>
      </c>
      <c r="H12" s="1"/>
      <c r="I12" s="189" t="s">
        <v>0</v>
      </c>
      <c r="J12" s="191"/>
      <c r="K12" s="4"/>
      <c r="L12" s="4"/>
      <c r="N12" s="189" t="s">
        <v>0</v>
      </c>
      <c r="O12" s="191"/>
      <c r="P12" s="1"/>
      <c r="Q12" s="11" t="s">
        <v>4</v>
      </c>
      <c r="R12" s="8"/>
      <c r="S12" s="11" t="s">
        <v>4</v>
      </c>
      <c r="T12" s="1"/>
      <c r="U12" s="189" t="s">
        <v>0</v>
      </c>
      <c r="V12" s="191"/>
    </row>
    <row r="13" spans="1:22" ht="12.75">
      <c r="A13" s="1"/>
      <c r="B13" s="4"/>
      <c r="C13" s="4"/>
      <c r="D13" s="1"/>
      <c r="E13" s="8"/>
      <c r="F13" s="8"/>
      <c r="G13" s="8"/>
      <c r="H13" s="1"/>
      <c r="I13" s="4"/>
      <c r="J13" s="4"/>
      <c r="K13" s="4"/>
      <c r="L13" s="4"/>
      <c r="N13" s="4"/>
      <c r="O13" s="4"/>
      <c r="P13" s="1"/>
      <c r="Q13" s="8"/>
      <c r="R13" s="8"/>
      <c r="S13" s="8"/>
      <c r="T13" s="1"/>
      <c r="U13" s="4"/>
      <c r="V13" s="4"/>
    </row>
    <row r="14" spans="2:22" ht="12.75">
      <c r="B14" s="174" t="s">
        <v>66</v>
      </c>
      <c r="C14" s="175"/>
      <c r="D14" s="61"/>
      <c r="E14" s="12"/>
      <c r="F14" s="62"/>
      <c r="G14" s="63"/>
      <c r="H14" s="61"/>
      <c r="I14" s="178" t="s">
        <v>135</v>
      </c>
      <c r="J14" s="175"/>
      <c r="K14" s="64"/>
      <c r="L14" s="12"/>
      <c r="N14" s="174" t="s">
        <v>112</v>
      </c>
      <c r="O14" s="175"/>
      <c r="P14" s="61"/>
      <c r="Q14" s="12"/>
      <c r="R14" s="62"/>
      <c r="S14" s="12"/>
      <c r="T14" s="61"/>
      <c r="U14" s="174" t="s">
        <v>64</v>
      </c>
      <c r="V14" s="175"/>
    </row>
    <row r="15" spans="1:26" ht="12.75">
      <c r="A15" s="1" t="s">
        <v>21</v>
      </c>
      <c r="B15" s="65" t="s">
        <v>5</v>
      </c>
      <c r="C15" s="66">
        <v>3</v>
      </c>
      <c r="D15" s="61"/>
      <c r="E15" s="77">
        <v>0</v>
      </c>
      <c r="F15" s="78"/>
      <c r="G15" s="77">
        <v>2</v>
      </c>
      <c r="H15" s="61"/>
      <c r="I15" s="74">
        <v>4</v>
      </c>
      <c r="J15" s="59" t="s">
        <v>5</v>
      </c>
      <c r="K15" s="64"/>
      <c r="L15" s="68" t="s">
        <v>147</v>
      </c>
      <c r="N15" s="65" t="s">
        <v>5</v>
      </c>
      <c r="O15" s="74">
        <v>0</v>
      </c>
      <c r="P15" s="61"/>
      <c r="Q15" s="67">
        <v>0</v>
      </c>
      <c r="R15" s="73"/>
      <c r="S15" s="67">
        <v>2</v>
      </c>
      <c r="T15" s="61"/>
      <c r="U15" s="66">
        <v>7</v>
      </c>
      <c r="V15" s="65" t="s">
        <v>5</v>
      </c>
      <c r="W15" s="1" t="s">
        <v>87</v>
      </c>
      <c r="Y15" s="54" t="s">
        <v>146</v>
      </c>
      <c r="Z15" s="28"/>
    </row>
    <row r="16" spans="1:25" ht="12.75">
      <c r="A16" s="1"/>
      <c r="B16" s="174" t="s">
        <v>103</v>
      </c>
      <c r="C16" s="175"/>
      <c r="D16" s="61"/>
      <c r="E16" s="79"/>
      <c r="F16" s="78"/>
      <c r="G16" s="80"/>
      <c r="H16" s="61"/>
      <c r="I16" s="178" t="s">
        <v>83</v>
      </c>
      <c r="J16" s="175"/>
      <c r="K16" s="64"/>
      <c r="L16" s="69"/>
      <c r="N16" s="174" t="s">
        <v>113</v>
      </c>
      <c r="O16" s="175"/>
      <c r="P16" s="61"/>
      <c r="Q16" s="81"/>
      <c r="R16" s="73"/>
      <c r="S16" s="81"/>
      <c r="T16" s="61"/>
      <c r="U16" s="183" t="s">
        <v>60</v>
      </c>
      <c r="V16" s="175"/>
      <c r="W16" s="1"/>
      <c r="Y16" s="53" t="s">
        <v>77</v>
      </c>
    </row>
    <row r="17" spans="1:26" s="7" customFormat="1" ht="12.75">
      <c r="A17" s="25"/>
      <c r="B17" s="187"/>
      <c r="C17" s="187"/>
      <c r="D17" s="62"/>
      <c r="E17" s="79"/>
      <c r="F17" s="78"/>
      <c r="G17" s="79"/>
      <c r="H17" s="62"/>
      <c r="I17" s="187"/>
      <c r="J17" s="187"/>
      <c r="K17" s="64"/>
      <c r="L17" s="19"/>
      <c r="M17" s="19"/>
      <c r="N17" s="187"/>
      <c r="O17" s="187"/>
      <c r="P17" s="62"/>
      <c r="Q17" s="81"/>
      <c r="R17" s="73"/>
      <c r="S17" s="81"/>
      <c r="T17" s="62"/>
      <c r="U17" s="187"/>
      <c r="V17" s="187"/>
      <c r="W17" s="25"/>
      <c r="Y17" s="71" t="s">
        <v>79</v>
      </c>
      <c r="Z17" s="72"/>
    </row>
    <row r="18" spans="2:26" ht="12.75">
      <c r="B18" s="202" t="s">
        <v>73</v>
      </c>
      <c r="C18" s="201"/>
      <c r="D18" s="60"/>
      <c r="E18" s="131"/>
      <c r="F18" s="131"/>
      <c r="G18" s="131"/>
      <c r="H18" s="60"/>
      <c r="I18" s="174" t="s">
        <v>134</v>
      </c>
      <c r="J18" s="175"/>
      <c r="K18" s="12"/>
      <c r="L18" s="12"/>
      <c r="N18" s="174" t="s">
        <v>117</v>
      </c>
      <c r="O18" s="175"/>
      <c r="P18" s="60"/>
      <c r="Q18" s="82"/>
      <c r="R18" s="82"/>
      <c r="S18" s="82"/>
      <c r="T18" s="60"/>
      <c r="U18" s="174" t="s">
        <v>122</v>
      </c>
      <c r="V18" s="175"/>
      <c r="Y18" s="27"/>
      <c r="Z18" s="28"/>
    </row>
    <row r="19" spans="1:23" ht="12.75">
      <c r="A19" s="1" t="s">
        <v>6</v>
      </c>
      <c r="B19" s="65" t="s">
        <v>5</v>
      </c>
      <c r="C19" s="66">
        <v>0</v>
      </c>
      <c r="D19" s="61"/>
      <c r="E19" s="77">
        <v>0</v>
      </c>
      <c r="F19" s="78"/>
      <c r="G19" s="77">
        <v>2</v>
      </c>
      <c r="H19" s="61"/>
      <c r="I19" s="74">
        <v>4</v>
      </c>
      <c r="J19" s="65" t="s">
        <v>5</v>
      </c>
      <c r="K19" s="64"/>
      <c r="L19" s="68" t="s">
        <v>147</v>
      </c>
      <c r="N19" s="65" t="s">
        <v>5</v>
      </c>
      <c r="O19" s="66">
        <v>6</v>
      </c>
      <c r="P19" s="61"/>
      <c r="Q19" s="67">
        <v>2</v>
      </c>
      <c r="R19" s="73"/>
      <c r="S19" s="67">
        <v>0</v>
      </c>
      <c r="T19" s="61"/>
      <c r="U19" s="66">
        <v>1</v>
      </c>
      <c r="V19" s="65" t="s">
        <v>5</v>
      </c>
      <c r="W19" s="1" t="s">
        <v>7</v>
      </c>
    </row>
    <row r="20" spans="1:23" ht="12.75">
      <c r="A20" s="1"/>
      <c r="B20" s="174" t="s">
        <v>107</v>
      </c>
      <c r="C20" s="175"/>
      <c r="D20" s="61"/>
      <c r="E20" s="79"/>
      <c r="F20" s="78"/>
      <c r="G20" s="80"/>
      <c r="H20" s="61"/>
      <c r="I20" s="178" t="s">
        <v>50</v>
      </c>
      <c r="J20" s="175"/>
      <c r="K20" s="64"/>
      <c r="L20" s="69"/>
      <c r="N20" s="174" t="s">
        <v>57</v>
      </c>
      <c r="O20" s="175"/>
      <c r="P20" s="61"/>
      <c r="Q20" s="81"/>
      <c r="R20" s="73"/>
      <c r="S20" s="81"/>
      <c r="T20" s="61"/>
      <c r="U20" s="183" t="s">
        <v>62</v>
      </c>
      <c r="V20" s="200"/>
      <c r="W20" s="1"/>
    </row>
    <row r="21" spans="1:23" ht="12.75">
      <c r="A21" s="1"/>
      <c r="B21" s="65"/>
      <c r="C21" s="70"/>
      <c r="D21" s="61"/>
      <c r="E21" s="80"/>
      <c r="F21" s="78"/>
      <c r="G21" s="80"/>
      <c r="H21" s="61"/>
      <c r="I21" s="70"/>
      <c r="J21" s="65"/>
      <c r="K21" s="64"/>
      <c r="L21" s="12"/>
      <c r="N21" s="70"/>
      <c r="O21" s="65"/>
      <c r="P21" s="61"/>
      <c r="Q21" s="83"/>
      <c r="R21" s="73"/>
      <c r="S21" s="83"/>
      <c r="T21" s="61"/>
      <c r="U21" s="65"/>
      <c r="V21" s="70"/>
      <c r="W21" s="1"/>
    </row>
    <row r="22" spans="2:22" ht="12.75">
      <c r="B22" s="174" t="s">
        <v>101</v>
      </c>
      <c r="C22" s="175"/>
      <c r="D22" s="61"/>
      <c r="E22" s="80"/>
      <c r="F22" s="78"/>
      <c r="G22" s="79"/>
      <c r="H22" s="61"/>
      <c r="I22" s="178" t="s">
        <v>81</v>
      </c>
      <c r="J22" s="175"/>
      <c r="K22" s="64"/>
      <c r="L22" s="12"/>
      <c r="N22" s="174" t="s">
        <v>115</v>
      </c>
      <c r="O22" s="201"/>
      <c r="P22" s="61"/>
      <c r="Q22" s="83"/>
      <c r="R22" s="73"/>
      <c r="S22" s="83"/>
      <c r="T22" s="61"/>
      <c r="U22" s="183" t="s">
        <v>121</v>
      </c>
      <c r="V22" s="175"/>
    </row>
    <row r="23" spans="1:23" ht="12.75">
      <c r="A23" s="1" t="s">
        <v>86</v>
      </c>
      <c r="B23" s="65" t="s">
        <v>5</v>
      </c>
      <c r="C23" s="66">
        <v>1</v>
      </c>
      <c r="D23" s="61"/>
      <c r="E23" s="77">
        <v>0</v>
      </c>
      <c r="F23" s="78"/>
      <c r="G23" s="77">
        <v>2</v>
      </c>
      <c r="H23" s="61"/>
      <c r="I23" s="74">
        <v>4</v>
      </c>
      <c r="J23" s="65" t="s">
        <v>5</v>
      </c>
      <c r="K23" s="64"/>
      <c r="L23" s="68" t="s">
        <v>147</v>
      </c>
      <c r="N23" s="65" t="s">
        <v>5</v>
      </c>
      <c r="O23" s="66">
        <v>3</v>
      </c>
      <c r="P23" s="61"/>
      <c r="Q23" s="67">
        <v>2</v>
      </c>
      <c r="R23" s="73"/>
      <c r="S23" s="67">
        <v>0</v>
      </c>
      <c r="T23" s="61"/>
      <c r="U23" s="75">
        <v>2</v>
      </c>
      <c r="V23" s="65" t="s">
        <v>5</v>
      </c>
      <c r="W23" s="1" t="s">
        <v>8</v>
      </c>
    </row>
    <row r="24" spans="1:23" ht="12.75">
      <c r="A24" s="1"/>
      <c r="B24" s="174" t="s">
        <v>105</v>
      </c>
      <c r="C24" s="175"/>
      <c r="D24" s="61"/>
      <c r="E24" s="63"/>
      <c r="F24" s="62"/>
      <c r="G24" s="12"/>
      <c r="H24" s="61"/>
      <c r="I24" s="178" t="s">
        <v>85</v>
      </c>
      <c r="J24" s="175"/>
      <c r="K24" s="64"/>
      <c r="L24" s="69"/>
      <c r="N24" s="174" t="s">
        <v>53</v>
      </c>
      <c r="O24" s="201"/>
      <c r="P24" s="61"/>
      <c r="Q24" s="63"/>
      <c r="R24" s="62"/>
      <c r="S24" s="63"/>
      <c r="T24" s="61"/>
      <c r="U24" s="174" t="s">
        <v>124</v>
      </c>
      <c r="V24" s="201"/>
      <c r="W24" s="1"/>
    </row>
    <row r="25" spans="1:23" ht="12.75">
      <c r="A25" s="1"/>
      <c r="B25" s="26"/>
      <c r="C25" s="28"/>
      <c r="D25" s="35"/>
      <c r="F25" s="23"/>
      <c r="H25" s="5"/>
      <c r="I25" s="28"/>
      <c r="J25" s="26"/>
      <c r="K25" s="9"/>
      <c r="N25" s="26"/>
      <c r="O25" s="28"/>
      <c r="P25" s="5"/>
      <c r="R25" s="23"/>
      <c r="T25" s="5"/>
      <c r="U25" s="28"/>
      <c r="V25" s="26"/>
      <c r="W25" s="1"/>
    </row>
    <row r="26" spans="1:21" ht="13.5" thickBot="1">
      <c r="A26" s="1"/>
      <c r="B26" s="1"/>
      <c r="C26" s="1"/>
      <c r="D26" s="5"/>
      <c r="E26" s="6"/>
      <c r="F26" s="5"/>
      <c r="G26" s="6"/>
      <c r="H26" s="5"/>
      <c r="I26" s="1"/>
      <c r="L26" s="16"/>
      <c r="N26" s="1"/>
      <c r="O26" s="1"/>
      <c r="P26" s="5"/>
      <c r="Q26" s="6"/>
      <c r="R26" s="5"/>
      <c r="S26" s="6"/>
      <c r="T26" s="5"/>
      <c r="U26" s="1"/>
    </row>
    <row r="27" spans="1:22" ht="25.5" customHeight="1" thickBot="1">
      <c r="A27" s="1"/>
      <c r="B27" s="26" t="s">
        <v>5</v>
      </c>
      <c r="C27" s="1">
        <f>SUM(C15+C19+C23)</f>
        <v>4</v>
      </c>
      <c r="D27" s="13">
        <f>SUM(E15:E19)</f>
        <v>0</v>
      </c>
      <c r="E27" s="76">
        <f>SUM(E2:E26)</f>
        <v>0</v>
      </c>
      <c r="F27" s="5"/>
      <c r="G27" s="76">
        <f>SUM(G14:G26)</f>
        <v>6</v>
      </c>
      <c r="H27" s="13"/>
      <c r="I27" s="1">
        <f>SUM(I15+I19+I23)</f>
        <v>12</v>
      </c>
      <c r="J27" s="26" t="s">
        <v>5</v>
      </c>
      <c r="N27" s="26" t="s">
        <v>5</v>
      </c>
      <c r="O27" s="1">
        <f>SUM(O15+O19+O23)</f>
        <v>9</v>
      </c>
      <c r="P27" s="13">
        <f>SUM(Q15:Q19)</f>
        <v>2</v>
      </c>
      <c r="Q27" s="76">
        <f>SUM(Q2:Q26)</f>
        <v>4</v>
      </c>
      <c r="R27" s="55"/>
      <c r="S27" s="76">
        <f>SUM(S15:S26)</f>
        <v>2</v>
      </c>
      <c r="T27" s="13"/>
      <c r="U27" s="1">
        <f>SUM(U15+U19+U23)</f>
        <v>10</v>
      </c>
      <c r="V27" s="26" t="s">
        <v>5</v>
      </c>
    </row>
    <row r="28" spans="1:21" ht="13.5" thickBot="1">
      <c r="A28" s="1"/>
      <c r="B28" s="1"/>
      <c r="C28" s="1"/>
      <c r="D28" s="13"/>
      <c r="E28" s="13"/>
      <c r="F28" s="5"/>
      <c r="G28" s="13"/>
      <c r="H28" s="13"/>
      <c r="I28" s="1"/>
      <c r="N28" s="1"/>
      <c r="O28" s="1"/>
      <c r="P28" s="13"/>
      <c r="Q28" s="13"/>
      <c r="R28" s="5"/>
      <c r="S28" s="13"/>
      <c r="T28" s="13"/>
      <c r="U28" s="1"/>
    </row>
    <row r="29" spans="1:22" ht="13.5" thickBot="1">
      <c r="A29" s="8"/>
      <c r="B29" s="179" t="s">
        <v>144</v>
      </c>
      <c r="C29" s="180"/>
      <c r="D29" s="132"/>
      <c r="E29" s="181" t="s">
        <v>139</v>
      </c>
      <c r="F29" s="180"/>
      <c r="G29" s="180"/>
      <c r="H29" s="180"/>
      <c r="I29" s="180"/>
      <c r="J29" s="182"/>
      <c r="K29" s="15"/>
      <c r="L29" s="15"/>
      <c r="N29" s="179" t="s">
        <v>144</v>
      </c>
      <c r="O29" s="180"/>
      <c r="P29" s="132"/>
      <c r="Q29" s="181" t="s">
        <v>138</v>
      </c>
      <c r="R29" s="180"/>
      <c r="S29" s="180"/>
      <c r="T29" s="180"/>
      <c r="U29" s="180"/>
      <c r="V29" s="182"/>
    </row>
    <row r="31" ht="12.75">
      <c r="B31" s="53" t="s">
        <v>36</v>
      </c>
    </row>
    <row r="32" spans="2:17" ht="12.75" customHeight="1">
      <c r="B32" t="s">
        <v>27</v>
      </c>
      <c r="I32" s="172"/>
      <c r="J32" s="172"/>
      <c r="K32" s="172"/>
      <c r="L32" s="172"/>
      <c r="M32" s="172"/>
      <c r="N32" s="172"/>
      <c r="O32" s="172"/>
      <c r="P32" s="172"/>
      <c r="Q32" s="172"/>
    </row>
    <row r="33" spans="2:17" ht="12.75">
      <c r="B33" t="s">
        <v>28</v>
      </c>
      <c r="I33" s="20"/>
      <c r="J33" s="20"/>
      <c r="K33" s="20"/>
      <c r="L33" s="20"/>
      <c r="M33" s="21"/>
      <c r="N33" s="21"/>
      <c r="O33" s="22"/>
      <c r="P33" s="21"/>
      <c r="Q33" s="21"/>
    </row>
    <row r="34" spans="9:17" ht="12.75" customHeight="1">
      <c r="I34" s="173"/>
      <c r="J34" s="173"/>
      <c r="K34" s="173"/>
      <c r="L34" s="173"/>
      <c r="M34" s="173"/>
      <c r="N34" s="173"/>
      <c r="O34" s="173"/>
      <c r="P34" s="173"/>
      <c r="Q34" s="173"/>
    </row>
  </sheetData>
  <sheetProtection/>
  <mergeCells count="50">
    <mergeCell ref="I32:Q32"/>
    <mergeCell ref="I34:Q34"/>
    <mergeCell ref="B24:C24"/>
    <mergeCell ref="I24:J24"/>
    <mergeCell ref="N24:O24"/>
    <mergeCell ref="U24:V24"/>
    <mergeCell ref="B29:C29"/>
    <mergeCell ref="E29:J29"/>
    <mergeCell ref="N29:O29"/>
    <mergeCell ref="Q29:V29"/>
    <mergeCell ref="B20:C20"/>
    <mergeCell ref="I20:J20"/>
    <mergeCell ref="N20:O20"/>
    <mergeCell ref="U20:V20"/>
    <mergeCell ref="B22:C22"/>
    <mergeCell ref="I22:J22"/>
    <mergeCell ref="N22:O22"/>
    <mergeCell ref="U22:V22"/>
    <mergeCell ref="B17:C17"/>
    <mergeCell ref="I17:J17"/>
    <mergeCell ref="N17:O17"/>
    <mergeCell ref="U17:V17"/>
    <mergeCell ref="B18:C18"/>
    <mergeCell ref="I18:J18"/>
    <mergeCell ref="N18:O18"/>
    <mergeCell ref="U18:V18"/>
    <mergeCell ref="B14:C14"/>
    <mergeCell ref="I14:J14"/>
    <mergeCell ref="N14:O14"/>
    <mergeCell ref="U14:V14"/>
    <mergeCell ref="B16:C16"/>
    <mergeCell ref="I16:J16"/>
    <mergeCell ref="N16:O16"/>
    <mergeCell ref="U16:V16"/>
    <mergeCell ref="B10:E10"/>
    <mergeCell ref="S10:V10"/>
    <mergeCell ref="N10:Q10"/>
    <mergeCell ref="G10:J10"/>
    <mergeCell ref="B12:C12"/>
    <mergeCell ref="I12:J12"/>
    <mergeCell ref="N12:O12"/>
    <mergeCell ref="U12:V12"/>
    <mergeCell ref="B1:I1"/>
    <mergeCell ref="N1:U1"/>
    <mergeCell ref="B2:V4"/>
    <mergeCell ref="B6:V6"/>
    <mergeCell ref="B7:V7"/>
    <mergeCell ref="B8:J8"/>
    <mergeCell ref="K8:M8"/>
    <mergeCell ref="N8:V8"/>
  </mergeCells>
  <printOptions horizontalCentered="1" verticalCentered="1"/>
  <pageMargins left="0.1968503937007874" right="0.1968503937007874" top="0.1968503937007874" bottom="0.1968503937007874" header="0" footer="0"/>
  <pageSetup fitToHeight="1" fitToWidth="1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J16"/>
  <sheetViews>
    <sheetView showGridLines="0" tabSelected="1" zoomScale="75" zoomScaleNormal="75" zoomScalePageLayoutView="0" workbookViewId="0" topLeftCell="A1">
      <selection activeCell="M4" sqref="M4"/>
    </sheetView>
  </sheetViews>
  <sheetFormatPr defaultColWidth="11.421875" defaultRowHeight="12.75"/>
  <cols>
    <col min="1" max="1" width="3.8515625" style="40" bestFit="1" customWidth="1"/>
    <col min="2" max="2" width="36.140625" style="45" customWidth="1"/>
    <col min="3" max="3" width="15.140625" style="40" bestFit="1" customWidth="1"/>
    <col min="4" max="16384" width="11.421875" style="40" customWidth="1"/>
  </cols>
  <sheetData>
    <row r="1" ht="25.5"/>
    <row r="2" ht="25.5"/>
    <row r="3" ht="25.5"/>
    <row r="4" spans="2:9" ht="19.5" customHeight="1">
      <c r="B4" s="41"/>
      <c r="C4" s="203" t="s">
        <v>10</v>
      </c>
      <c r="D4" s="204"/>
      <c r="E4" s="204"/>
      <c r="F4" s="204"/>
      <c r="G4" s="204"/>
      <c r="H4" s="204"/>
      <c r="I4" s="205"/>
    </row>
    <row r="5" spans="2:9" ht="19.5" customHeight="1">
      <c r="B5" s="41"/>
      <c r="C5" s="206"/>
      <c r="D5" s="207"/>
      <c r="E5" s="207"/>
      <c r="F5" s="207"/>
      <c r="G5" s="207"/>
      <c r="H5" s="207"/>
      <c r="I5" s="208"/>
    </row>
    <row r="6" spans="2:6" ht="30" customHeight="1">
      <c r="B6" s="42"/>
      <c r="C6" s="43" t="s">
        <v>11</v>
      </c>
      <c r="D6" s="44" t="s">
        <v>12</v>
      </c>
      <c r="E6" s="44" t="s">
        <v>13</v>
      </c>
      <c r="F6" s="44" t="s">
        <v>14</v>
      </c>
    </row>
    <row r="7" spans="7:9" ht="24.75" thickBot="1">
      <c r="G7" s="46" t="s">
        <v>15</v>
      </c>
      <c r="H7" s="46" t="s">
        <v>16</v>
      </c>
      <c r="I7" s="46" t="s">
        <v>17</v>
      </c>
    </row>
    <row r="8" spans="1:10" ht="57" customHeight="1" thickBot="1" thickTop="1">
      <c r="A8" s="42">
        <v>1</v>
      </c>
      <c r="B8" s="47" t="s">
        <v>19</v>
      </c>
      <c r="C8" s="48">
        <f>SUM(D8:F8)</f>
        <v>14</v>
      </c>
      <c r="D8" s="49">
        <v>4</v>
      </c>
      <c r="E8" s="49">
        <v>4</v>
      </c>
      <c r="F8" s="50">
        <v>6</v>
      </c>
      <c r="G8" s="51">
        <v>42</v>
      </c>
      <c r="H8" s="51">
        <v>14</v>
      </c>
      <c r="I8" s="52">
        <f>SUM(G8-H8)</f>
        <v>28</v>
      </c>
      <c r="J8" s="136">
        <v>4</v>
      </c>
    </row>
    <row r="9" spans="1:10" ht="52.5" customHeight="1" thickBot="1" thickTop="1">
      <c r="A9" s="42">
        <v>2</v>
      </c>
      <c r="B9" s="47" t="s">
        <v>18</v>
      </c>
      <c r="C9" s="48">
        <f>SUM(D9:F9)</f>
        <v>10</v>
      </c>
      <c r="D9" s="49">
        <v>6</v>
      </c>
      <c r="E9" s="49">
        <v>4</v>
      </c>
      <c r="F9" s="50">
        <v>0</v>
      </c>
      <c r="G9" s="51">
        <v>32</v>
      </c>
      <c r="H9" s="51">
        <v>18</v>
      </c>
      <c r="I9" s="52">
        <f>SUM(G9-H9)</f>
        <v>14</v>
      </c>
      <c r="J9" s="136">
        <v>1</v>
      </c>
    </row>
    <row r="10" spans="1:10" ht="60" customHeight="1" thickBot="1" thickTop="1">
      <c r="A10" s="42">
        <v>3</v>
      </c>
      <c r="B10" s="47" t="s">
        <v>41</v>
      </c>
      <c r="C10" s="48">
        <f>SUM(D10:F10)</f>
        <v>6</v>
      </c>
      <c r="D10" s="49">
        <v>2</v>
      </c>
      <c r="E10" s="49">
        <v>2</v>
      </c>
      <c r="F10" s="50">
        <v>2</v>
      </c>
      <c r="G10" s="51">
        <v>18</v>
      </c>
      <c r="H10" s="51">
        <v>39</v>
      </c>
      <c r="I10" s="52">
        <f>SUM(G10-H10)</f>
        <v>-21</v>
      </c>
      <c r="J10" s="136">
        <v>3</v>
      </c>
    </row>
    <row r="11" spans="1:10" ht="60" customHeight="1" thickBot="1" thickTop="1">
      <c r="A11" s="42">
        <v>4</v>
      </c>
      <c r="B11" s="47" t="s">
        <v>20</v>
      </c>
      <c r="C11" s="48">
        <f>SUM(D11:F11)</f>
        <v>6</v>
      </c>
      <c r="D11" s="49">
        <v>0</v>
      </c>
      <c r="E11" s="49">
        <v>2</v>
      </c>
      <c r="F11" s="50">
        <v>4</v>
      </c>
      <c r="G11" s="51">
        <v>17</v>
      </c>
      <c r="H11" s="51">
        <v>38</v>
      </c>
      <c r="I11" s="52">
        <f>SUM(G11-H11)</f>
        <v>-21</v>
      </c>
      <c r="J11" s="136">
        <v>2</v>
      </c>
    </row>
    <row r="12" spans="4:6" ht="24.75" thickTop="1">
      <c r="D12" s="45"/>
      <c r="F12" s="45"/>
    </row>
    <row r="13" spans="1:5" ht="24">
      <c r="A13" s="45"/>
      <c r="B13" s="45" t="s">
        <v>97</v>
      </c>
      <c r="C13" s="45"/>
      <c r="E13" s="45"/>
    </row>
    <row r="14" ht="12.75">
      <c r="B14" s="40"/>
    </row>
    <row r="15" ht="12.75">
      <c r="B15" s="40"/>
    </row>
    <row r="16" ht="12.75">
      <c r="B16" s="40"/>
    </row>
  </sheetData>
  <sheetProtection/>
  <mergeCells count="1">
    <mergeCell ref="C4:I5"/>
  </mergeCells>
  <printOptions horizontalCentered="1" verticalCentered="1"/>
  <pageMargins left="0" right="0" top="0.984251968503937" bottom="0.984251968503937" header="0.5118110236220472" footer="0.5118110236220472"/>
  <pageSetup blackAndWhite="1" horizontalDpi="600" verticalDpi="600" orientation="landscape" paperSize="9" r:id="rId2"/>
  <headerFooter alignWithMargins="0">
    <oddHeader>&amp;L&amp;"Arial,Gras"&amp;12Golf Compact 
ILE D'OR&amp;C&amp;"Times New Roman,Gras"&amp;48
INTER-COMITES  U11&amp;R&amp;"Arial,Gras"&amp;12Dimanche 02 Octobre 2022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Ligue de Golf du Languedoc Roussillon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Jean-Max DECOURT</dc:creator>
  <cp:keywords/>
  <dc:description/>
  <cp:lastModifiedBy>Utilisateur</cp:lastModifiedBy>
  <cp:lastPrinted>2022-09-30T14:55:57Z</cp:lastPrinted>
  <dcterms:created xsi:type="dcterms:W3CDTF">2009-04-22T16:16:43Z</dcterms:created>
  <dcterms:modified xsi:type="dcterms:W3CDTF">2022-10-24T16:28:34Z</dcterms:modified>
  <cp:category/>
  <cp:version/>
  <cp:contentType/>
  <cp:contentStatus/>
</cp:coreProperties>
</file>